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40" windowWidth="17480" windowHeight="13920" activeTab="1"/>
  </bookViews>
  <sheets>
    <sheet name="Summary" sheetId="1" r:id="rId1"/>
    <sheet name="Lancaster Borough, detail" sheetId="2" r:id="rId2"/>
  </sheets>
  <definedNames/>
  <calcPr fullCalcOnLoad="1"/>
</workbook>
</file>

<file path=xl/sharedStrings.xml><?xml version="1.0" encoding="utf-8"?>
<sst xmlns="http://schemas.openxmlformats.org/spreadsheetml/2006/main" count="108" uniqueCount="96">
  <si>
    <r>
      <t>They are also much like Jakson Turner Main's (</t>
    </r>
    <r>
      <rPr>
        <i/>
        <sz val="12"/>
        <rFont val="Calibri"/>
        <family val="0"/>
      </rPr>
      <t>The Social Structure of Revolutionary America</t>
    </r>
    <r>
      <rPr>
        <sz val="12"/>
        <rFont val="Calibri"/>
        <family val="0"/>
      </rPr>
      <t xml:space="preserve"> 1965) "lesser towns" in the 1780s.</t>
    </r>
  </si>
  <si>
    <t>Prepared by Jeffrey</t>
  </si>
  <si>
    <t>Williamson, Sept 2010</t>
  </si>
  <si>
    <t>Small town occupational distributions c1800</t>
  </si>
  <si>
    <t>MidAtl+NewEng c1780s</t>
  </si>
  <si>
    <r>
      <t xml:space="preserve"> </t>
    </r>
    <r>
      <rPr>
        <u val="single"/>
        <sz val="12"/>
        <rFont val="Calibri"/>
        <family val="0"/>
      </rPr>
      <t>rural</t>
    </r>
    <r>
      <rPr>
        <sz val="12"/>
        <rFont val="Calibri"/>
        <family val="0"/>
      </rPr>
      <t xml:space="preserve"> towns PA 1800</t>
    </r>
  </si>
  <si>
    <t>versus --</t>
  </si>
  <si>
    <t>Lancaster Borough</t>
  </si>
  <si>
    <t>% of recorded</t>
  </si>
  <si>
    <t>% of estim.</t>
  </si>
  <si>
    <t>% of recorded</t>
  </si>
  <si>
    <t>Occupational grouping</t>
  </si>
  <si>
    <t>Number</t>
  </si>
  <si>
    <t>residents</t>
  </si>
  <si>
    <t>households</t>
  </si>
  <si>
    <t>Males</t>
  </si>
  <si>
    <t>Officials, professionals</t>
  </si>
  <si>
    <t>But until more information is available, we use these three as our representative small town occupation distributions. We note that they were</t>
  </si>
  <si>
    <t>sufficiently urban to have relatively small unskilled shares (22.5%) compared to villages like Chester dominated by landless farm labor (54.4%)</t>
  </si>
  <si>
    <t>The list also does not identify which holders of Lancaster property were non-residents.</t>
  </si>
  <si>
    <t>NB: Given the local source, we can only consolidate properties within the Borough of Lancaster, and must omit residents' holdings elsewhere.</t>
  </si>
  <si>
    <r>
      <t>Conclusion</t>
    </r>
    <r>
      <rPr>
        <sz val="12"/>
        <rFont val="Calibri"/>
        <family val="0"/>
      </rPr>
      <t>: These three lesser towns are from three regions -- New England, the Middle Atlantic and the West. They ranged between</t>
    </r>
  </si>
  <si>
    <t>See "Conclusion" below.</t>
  </si>
  <si>
    <t>Unskilled non-farm</t>
  </si>
  <si>
    <t>Unskilled non-farm</t>
  </si>
  <si>
    <t>Used in the earnings matrices for towns in the Northeast:</t>
  </si>
  <si>
    <t>live-in domestics, prostitutes, homeless and very poor districts. In the absence of hard evidence,</t>
  </si>
  <si>
    <t xml:space="preserve"> the 20 percentage point increase in the unskilled share seems to us plausible, especially given </t>
  </si>
  <si>
    <t xml:space="preserve">that the figure for rural non-farm is 67.8%.  </t>
  </si>
  <si>
    <t>3 Town Average</t>
  </si>
  <si>
    <t>Archive data</t>
  </si>
  <si>
    <t>Adjusted</t>
  </si>
  <si>
    <t xml:space="preserve"> downwards symmetrically to accommodate the change. The explanation for the adjustment is that our</t>
  </si>
  <si>
    <t>Notes: The adjusted figures add 0.200 to the unskilled category, and the other categories are adjusted</t>
  </si>
  <si>
    <t xml:space="preserve"> city and small town sources undercount (or miss) many unskilled poor, including seamen, </t>
  </si>
  <si>
    <t>White collar</t>
  </si>
  <si>
    <t>Artisan</t>
  </si>
  <si>
    <t>Construction</t>
  </si>
  <si>
    <t>Agriculture</t>
  </si>
  <si>
    <t>male</t>
  </si>
  <si>
    <t>female</t>
  </si>
  <si>
    <t>PA 1800</t>
  </si>
  <si>
    <t xml:space="preserve">Eight Chester County </t>
  </si>
  <si>
    <t>Merchants, shopkeepers</t>
  </si>
  <si>
    <t>Manufacturing trades, mining</t>
  </si>
  <si>
    <t>Construction trades</t>
  </si>
  <si>
    <t>Agriculture</t>
  </si>
  <si>
    <t>Manual labor</t>
  </si>
  <si>
    <t>Recorded males, no occ given</t>
  </si>
  <si>
    <t>Females</t>
  </si>
  <si>
    <t>Single women, widows</t>
  </si>
  <si>
    <t>Institutions</t>
  </si>
  <si>
    <t>Estates of the deceased</t>
  </si>
  <si>
    <t>Partnerships (not in total)</t>
  </si>
  <si>
    <t>Totals, recorded residents</t>
  </si>
  <si>
    <t>Unrecorded household heads</t>
  </si>
  <si>
    <t>US census-based</t>
  </si>
  <si>
    <t>Estimated</t>
  </si>
  <si>
    <t>estimate of</t>
  </si>
  <si>
    <t>household</t>
  </si>
  <si>
    <t>heads, 1773</t>
  </si>
  <si>
    <t>heads, 1800</t>
  </si>
  <si>
    <t>Estimated to be</t>
  </si>
  <si>
    <t>(See Excel file on</t>
  </si>
  <si>
    <t>44.8% of 1800</t>
  </si>
  <si>
    <t>MidAtl aggregates,</t>
  </si>
  <si>
    <t>1774.)</t>
  </si>
  <si>
    <t xml:space="preserve">and artisan counts (30.1% vs Chester 15.9%). That is, they had occupational structures much more like the big cities than like the villages. </t>
  </si>
  <si>
    <t>Main's Lesser Towns</t>
  </si>
  <si>
    <t>PA Non-Philly</t>
  </si>
  <si>
    <t>Urban c1800</t>
  </si>
  <si>
    <t>Hartford</t>
  </si>
  <si>
    <t>CT 1799</t>
  </si>
  <si>
    <t xml:space="preserve">Lancaster </t>
  </si>
  <si>
    <t xml:space="preserve">Lexington </t>
  </si>
  <si>
    <t>KY 1806</t>
  </si>
  <si>
    <t>3 Town</t>
  </si>
  <si>
    <t>Average</t>
  </si>
  <si>
    <t>A copy made from the 1973 microfilm version available in the Pennsylvania Historical and Museum Commission,</t>
  </si>
  <si>
    <t>Roll 15 (label on the film), alias PA Historical Roll #209.15 (on the supplied box).</t>
  </si>
  <si>
    <r>
      <t>Source for 1773</t>
    </r>
    <r>
      <rPr>
        <sz val="12"/>
        <rFont val="Calibri"/>
        <family val="0"/>
      </rPr>
      <t>:</t>
    </r>
  </si>
  <si>
    <t>Of the recorded residents, 16,</t>
  </si>
  <si>
    <t>or 3.9%, were explicitly poor</t>
  </si>
  <si>
    <t>and/or old.</t>
  </si>
  <si>
    <t>We thank Janice Kinzer of the Pennsylvania State Archive for supplying this copy to Peter Lindert.</t>
  </si>
  <si>
    <t>Lancaster, PA 1800 tax list (the format somwhat resembles the format of the 1798 lists)</t>
  </si>
  <si>
    <t xml:space="preserve">http://www.math.udel.edu/~rstevens/datasets.html , downloaded 11 February 2010.  </t>
  </si>
  <si>
    <t>Reported at that internet site as the work of Richard E. Stevens, University of Delaware, updated October 1, 2009.</t>
  </si>
  <si>
    <r>
      <t>Source for 1800</t>
    </r>
    <r>
      <rPr>
        <sz val="12"/>
        <rFont val="Calibri"/>
        <family val="0"/>
      </rPr>
      <t>:</t>
    </r>
  </si>
  <si>
    <t xml:space="preserve">Annotated and expanded by Peter Lindert, 3 July 2010.  </t>
  </si>
  <si>
    <t>and small numbers with agricultural occupations (1.2% vs Chester 19.9%), and with large white collar counts (38.1% vs Chester 5.3%)</t>
  </si>
  <si>
    <t xml:space="preserve">the Census lower bound defining "urban" (2,500) and the big six (Charleston the smallest, 10,653): Hartford 5347, Lancaster 4292, and Lexington smaller. </t>
  </si>
  <si>
    <t xml:space="preserve">We have no idea how representative they are, since we don't have the occupational counts from any of the other 30 places &gt; 2,500 </t>
  </si>
  <si>
    <t>(like Gloucester, North Liberties, Salem, Providence, Newport, Newburyport, New London, Marblehead, Portsmouth and Savanah -- all ranging from 5,000</t>
  </si>
  <si>
    <t>to 10,000, and all but one on the coast, or like the smaller inland river towns like Alexandria, Albany, Richmond, Schenectady, Hudson,</t>
  </si>
  <si>
    <t>York and Petersburg. The three show considerable range, reflecting how the marshalls chose to make their counts, as well as the economic orientation of the town.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</si>
</sst>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</numFmts>
  <fonts count="3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u val="single"/>
      <sz val="12"/>
      <name val="Calibri"/>
      <family val="0"/>
    </font>
    <font>
      <i/>
      <sz val="12"/>
      <name val="Calibri"/>
      <family val="0"/>
    </font>
    <font>
      <b/>
      <sz val="14"/>
      <color indexed="10"/>
      <name val="Calibri"/>
      <family val="0"/>
    </font>
    <font>
      <b/>
      <u val="single"/>
      <sz val="14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u val="single"/>
      <sz val="12"/>
      <name val="Calibri"/>
      <family val="0"/>
    </font>
    <font>
      <u val="single"/>
      <sz val="12"/>
      <name val="Arial"/>
      <family val="0"/>
    </font>
    <font>
      <i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0" fontId="20" fillId="0" borderId="0" xfId="0" applyFont="1" applyAlignment="1">
      <alignment/>
    </xf>
    <xf numFmtId="16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68" fontId="21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168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68" fontId="2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21" sqref="I21"/>
    </sheetView>
  </sheetViews>
  <sheetFormatPr defaultColWidth="8.8515625" defaultRowHeight="12.75"/>
  <cols>
    <col min="1" max="3" width="12.7109375" style="5" customWidth="1"/>
    <col min="4" max="4" width="12.140625" style="5" customWidth="1"/>
    <col min="5" max="5" width="9.140625" style="5" hidden="1" customWidth="1"/>
    <col min="6" max="6" width="3.8515625" style="5" customWidth="1"/>
    <col min="7" max="7" width="8.8515625" style="5" customWidth="1"/>
    <col min="8" max="8" width="3.8515625" style="5" customWidth="1"/>
    <col min="9" max="9" width="19.421875" style="5" customWidth="1"/>
    <col min="10" max="10" width="3.8515625" style="5" customWidth="1"/>
    <col min="11" max="11" width="13.421875" style="5" customWidth="1"/>
    <col min="12" max="12" width="3.8515625" style="5" customWidth="1"/>
    <col min="13" max="13" width="18.8515625" style="5" customWidth="1"/>
    <col min="14" max="16384" width="8.8515625" style="5" customWidth="1"/>
  </cols>
  <sheetData>
    <row r="1" spans="1:12" ht="18">
      <c r="A1" s="3" t="s">
        <v>1</v>
      </c>
      <c r="C1" s="15" t="s">
        <v>3</v>
      </c>
      <c r="D1" s="7"/>
      <c r="E1" s="7"/>
      <c r="F1" s="7"/>
      <c r="G1" s="7"/>
      <c r="H1" s="7"/>
      <c r="J1" s="7" t="s">
        <v>22</v>
      </c>
      <c r="K1" s="7"/>
      <c r="L1" s="7"/>
    </row>
    <row r="2" spans="1:12" ht="18">
      <c r="A2" s="3" t="s">
        <v>2</v>
      </c>
      <c r="C2" s="15"/>
      <c r="D2" s="7"/>
      <c r="E2" s="7"/>
      <c r="F2" s="7"/>
      <c r="G2" s="7"/>
      <c r="H2" s="7"/>
      <c r="I2" s="7"/>
      <c r="J2" s="7"/>
      <c r="K2" s="7"/>
      <c r="L2" s="7"/>
    </row>
    <row r="3" spans="2:13" ht="15">
      <c r="B3" s="7"/>
      <c r="C3" s="7"/>
      <c r="D3" s="7"/>
      <c r="E3" s="7"/>
      <c r="F3" s="7"/>
      <c r="G3" s="7"/>
      <c r="H3" s="7"/>
      <c r="J3" s="7"/>
      <c r="K3" s="7"/>
      <c r="L3" s="7"/>
      <c r="M3" s="17" t="s">
        <v>6</v>
      </c>
    </row>
    <row r="4" spans="2:13" ht="15">
      <c r="B4" s="8" t="s">
        <v>71</v>
      </c>
      <c r="C4" s="8" t="s">
        <v>74</v>
      </c>
      <c r="D4" s="8" t="s">
        <v>73</v>
      </c>
      <c r="E4" s="8"/>
      <c r="F4" s="8"/>
      <c r="G4" s="8" t="s">
        <v>76</v>
      </c>
      <c r="H4" s="8"/>
      <c r="I4" s="8" t="s">
        <v>68</v>
      </c>
      <c r="K4" s="5" t="s">
        <v>69</v>
      </c>
      <c r="M4" s="8" t="s">
        <v>42</v>
      </c>
    </row>
    <row r="5" spans="2:13" ht="15">
      <c r="B5" s="8" t="s">
        <v>72</v>
      </c>
      <c r="C5" s="8" t="s">
        <v>75</v>
      </c>
      <c r="D5" s="8" t="s">
        <v>41</v>
      </c>
      <c r="E5" s="8"/>
      <c r="F5" s="8"/>
      <c r="G5" s="8" t="s">
        <v>77</v>
      </c>
      <c r="H5" s="8"/>
      <c r="I5" s="8" t="s">
        <v>4</v>
      </c>
      <c r="K5" s="5" t="s">
        <v>70</v>
      </c>
      <c r="M5" s="8" t="s">
        <v>5</v>
      </c>
    </row>
    <row r="6" spans="1:22" ht="15">
      <c r="A6" s="5" t="s">
        <v>35</v>
      </c>
      <c r="B6" s="8">
        <v>0.527</v>
      </c>
      <c r="C6" s="8">
        <v>0.392</v>
      </c>
      <c r="D6" s="27">
        <v>0.224</v>
      </c>
      <c r="E6" s="27"/>
      <c r="G6" s="8">
        <f>SUM(B6:E6)/3</f>
        <v>0.381</v>
      </c>
      <c r="H6" s="8"/>
      <c r="I6" s="8">
        <v>0.333</v>
      </c>
      <c r="K6" s="9"/>
      <c r="M6" s="10">
        <v>0.052659860290166574</v>
      </c>
      <c r="N6" s="9"/>
      <c r="Q6" s="4"/>
      <c r="V6" s="6"/>
    </row>
    <row r="7" spans="1:22" ht="15">
      <c r="A7" s="11" t="s">
        <v>39</v>
      </c>
      <c r="B7" s="11">
        <v>0.518</v>
      </c>
      <c r="C7" s="11">
        <v>0.006</v>
      </c>
      <c r="D7" s="29">
        <v>0.224</v>
      </c>
      <c r="E7" s="29"/>
      <c r="G7" s="11">
        <v>0.249</v>
      </c>
      <c r="H7" s="11"/>
      <c r="I7" s="8"/>
      <c r="K7" s="9"/>
      <c r="M7" s="12">
        <v>0.053</v>
      </c>
      <c r="N7" s="9"/>
      <c r="Q7" s="4"/>
      <c r="V7" s="6"/>
    </row>
    <row r="8" spans="1:22" ht="15">
      <c r="A8" s="11" t="s">
        <v>40</v>
      </c>
      <c r="B8" s="11">
        <v>0.009</v>
      </c>
      <c r="C8" s="11">
        <v>0.386</v>
      </c>
      <c r="D8" s="29">
        <v>0</v>
      </c>
      <c r="E8" s="29"/>
      <c r="G8" s="11">
        <v>0.132</v>
      </c>
      <c r="H8" s="11"/>
      <c r="I8" s="8"/>
      <c r="K8" s="9"/>
      <c r="M8" s="13">
        <v>0</v>
      </c>
      <c r="N8" s="9"/>
      <c r="Q8" s="4"/>
      <c r="V8" s="6"/>
    </row>
    <row r="9" spans="1:22" ht="15">
      <c r="A9" s="5" t="s">
        <v>36</v>
      </c>
      <c r="B9" s="8">
        <v>0.183</v>
      </c>
      <c r="C9" s="8">
        <v>0.425</v>
      </c>
      <c r="D9" s="27">
        <v>0.294</v>
      </c>
      <c r="E9" s="27"/>
      <c r="G9" s="8">
        <v>0.301</v>
      </c>
      <c r="H9" s="8"/>
      <c r="I9" s="8">
        <v>0.129</v>
      </c>
      <c r="K9" s="9">
        <v>0.6369578637591977</v>
      </c>
      <c r="M9" s="10">
        <v>0.15851692638366469</v>
      </c>
      <c r="N9" s="9"/>
      <c r="Q9" s="4"/>
      <c r="V9" s="6"/>
    </row>
    <row r="10" spans="1:22" ht="15">
      <c r="A10" s="5" t="s">
        <v>37</v>
      </c>
      <c r="B10" s="8">
        <v>0.064</v>
      </c>
      <c r="C10" s="8">
        <v>0.107</v>
      </c>
      <c r="D10" s="27">
        <v>0.071</v>
      </c>
      <c r="E10" s="27"/>
      <c r="G10" s="8">
        <v>0.081</v>
      </c>
      <c r="H10" s="8"/>
      <c r="I10" s="8">
        <v>0.194</v>
      </c>
      <c r="K10" s="9">
        <v>0.15792815569456065</v>
      </c>
      <c r="M10" s="10">
        <v>0.046211714132187</v>
      </c>
      <c r="N10" s="9"/>
      <c r="Q10" s="4"/>
      <c r="V10" s="6"/>
    </row>
    <row r="11" spans="1:22" ht="15">
      <c r="A11" s="5" t="s">
        <v>38</v>
      </c>
      <c r="B11" s="8">
        <v>0</v>
      </c>
      <c r="C11" s="8">
        <v>0.006</v>
      </c>
      <c r="D11" s="30">
        <v>0.03</v>
      </c>
      <c r="E11" s="30"/>
      <c r="G11" s="10">
        <v>0.012</v>
      </c>
      <c r="H11" s="10"/>
      <c r="I11" s="10">
        <v>0.05</v>
      </c>
      <c r="K11" s="9"/>
      <c r="M11" s="10">
        <v>0.19881783987103707</v>
      </c>
      <c r="N11" s="9"/>
      <c r="Q11" s="4"/>
      <c r="V11" s="6"/>
    </row>
    <row r="12" spans="1:22" ht="15">
      <c r="A12" s="5" t="s">
        <v>24</v>
      </c>
      <c r="B12" s="8">
        <v>0.224</v>
      </c>
      <c r="C12" s="10">
        <v>0.07</v>
      </c>
      <c r="D12" s="27">
        <v>0.381</v>
      </c>
      <c r="E12" s="27"/>
      <c r="G12" s="8">
        <v>0.225</v>
      </c>
      <c r="H12" s="8"/>
      <c r="I12" s="8">
        <v>0.295</v>
      </c>
      <c r="J12" s="9"/>
      <c r="K12" s="9">
        <v>0.205124545194527</v>
      </c>
      <c r="M12" s="10">
        <v>0.5437936593229447</v>
      </c>
      <c r="N12" s="9"/>
      <c r="Q12" s="4"/>
      <c r="V12" s="6"/>
    </row>
    <row r="13" spans="1:22" ht="15">
      <c r="A13" s="11" t="s">
        <v>39</v>
      </c>
      <c r="B13" s="11">
        <v>0.222</v>
      </c>
      <c r="C13" s="11">
        <v>0.037</v>
      </c>
      <c r="D13" s="29">
        <v>0.309</v>
      </c>
      <c r="E13" s="29"/>
      <c r="G13" s="11">
        <v>0.189</v>
      </c>
      <c r="H13" s="11"/>
      <c r="I13" s="8"/>
      <c r="K13" s="9"/>
      <c r="M13" s="12">
        <v>0.5013433637829124</v>
      </c>
      <c r="N13" s="9"/>
      <c r="Q13" s="4"/>
      <c r="V13" s="6"/>
    </row>
    <row r="14" spans="1:14" ht="15">
      <c r="A14" s="11" t="s">
        <v>40</v>
      </c>
      <c r="B14" s="11">
        <v>0.002</v>
      </c>
      <c r="C14" s="11">
        <v>0.033</v>
      </c>
      <c r="D14" s="29">
        <v>0.072</v>
      </c>
      <c r="E14" s="29"/>
      <c r="G14" s="11">
        <v>0.036</v>
      </c>
      <c r="H14" s="11"/>
      <c r="I14" s="8"/>
      <c r="K14" s="9"/>
      <c r="M14" s="12">
        <v>0.04245029554003224</v>
      </c>
      <c r="N14" s="9"/>
    </row>
    <row r="16" ht="18">
      <c r="A16" s="16" t="s">
        <v>25</v>
      </c>
    </row>
    <row r="18" spans="3:4" ht="15">
      <c r="C18" s="27" t="s">
        <v>29</v>
      </c>
      <c r="D18" s="28"/>
    </row>
    <row r="19" spans="3:4" ht="15">
      <c r="C19" s="8" t="s">
        <v>30</v>
      </c>
      <c r="D19" s="8" t="s">
        <v>31</v>
      </c>
    </row>
    <row r="20" spans="2:4" ht="15">
      <c r="B20" s="11" t="s">
        <v>35</v>
      </c>
      <c r="C20" s="8">
        <v>0.381</v>
      </c>
      <c r="D20" s="10">
        <v>0.283</v>
      </c>
    </row>
    <row r="21" spans="2:4" ht="15">
      <c r="B21" s="11" t="s">
        <v>36</v>
      </c>
      <c r="C21" s="8">
        <v>0.301</v>
      </c>
      <c r="D21" s="10">
        <v>0.223</v>
      </c>
    </row>
    <row r="22" spans="2:4" ht="15">
      <c r="B22" s="11" t="s">
        <v>37</v>
      </c>
      <c r="C22" s="8">
        <v>0.081</v>
      </c>
      <c r="D22" s="10">
        <v>0.06</v>
      </c>
    </row>
    <row r="23" spans="2:4" ht="15">
      <c r="B23" s="11" t="s">
        <v>38</v>
      </c>
      <c r="C23" s="8">
        <v>0.012</v>
      </c>
      <c r="D23" s="10">
        <v>0.009</v>
      </c>
    </row>
    <row r="24" spans="2:4" ht="15">
      <c r="B24" s="11" t="s">
        <v>23</v>
      </c>
      <c r="C24" s="8">
        <v>0.225</v>
      </c>
      <c r="D24" s="10">
        <v>0.425</v>
      </c>
    </row>
    <row r="25" spans="3:4" ht="15">
      <c r="C25" s="10">
        <f>SUM(C20:C24)</f>
        <v>0.9999999999999999</v>
      </c>
      <c r="D25" s="10">
        <f>SUM(D20:D24)</f>
        <v>1</v>
      </c>
    </row>
    <row r="27" ht="15">
      <c r="A27" s="5" t="s">
        <v>33</v>
      </c>
    </row>
    <row r="28" ht="15">
      <c r="A28" s="5" t="s">
        <v>32</v>
      </c>
    </row>
    <row r="29" ht="15">
      <c r="A29" s="5" t="s">
        <v>34</v>
      </c>
    </row>
    <row r="30" ht="15">
      <c r="A30" s="5" t="s">
        <v>26</v>
      </c>
    </row>
    <row r="31" ht="15">
      <c r="A31" s="5" t="s">
        <v>27</v>
      </c>
    </row>
    <row r="32" ht="15">
      <c r="A32" s="5" t="s">
        <v>28</v>
      </c>
    </row>
    <row r="34" ht="15">
      <c r="A34" s="14" t="s">
        <v>21</v>
      </c>
    </row>
    <row r="35" ht="15">
      <c r="A35" s="5" t="s">
        <v>91</v>
      </c>
    </row>
    <row r="36" ht="15">
      <c r="A36" s="5" t="s">
        <v>92</v>
      </c>
    </row>
    <row r="37" ht="15">
      <c r="A37" s="5" t="s">
        <v>93</v>
      </c>
    </row>
    <row r="38" ht="15">
      <c r="A38" s="5" t="s">
        <v>94</v>
      </c>
    </row>
    <row r="39" ht="15">
      <c r="A39" s="5" t="s">
        <v>95</v>
      </c>
    </row>
    <row r="40" ht="15">
      <c r="A40" s="5" t="s">
        <v>17</v>
      </c>
    </row>
    <row r="41" ht="15">
      <c r="A41" s="5" t="s">
        <v>18</v>
      </c>
    </row>
    <row r="42" ht="15">
      <c r="A42" s="5" t="s">
        <v>90</v>
      </c>
    </row>
    <row r="43" ht="15">
      <c r="A43" s="5" t="s">
        <v>67</v>
      </c>
    </row>
    <row r="44" ht="15">
      <c r="A44" s="5" t="s">
        <v>0</v>
      </c>
    </row>
    <row r="45" ht="15">
      <c r="A45" s="14"/>
    </row>
    <row r="46" ht="15">
      <c r="A46" s="14"/>
    </row>
  </sheetData>
  <sheetProtection/>
  <mergeCells count="10">
    <mergeCell ref="C18:D18"/>
    <mergeCell ref="D6:E6"/>
    <mergeCell ref="D7:E7"/>
    <mergeCell ref="D11:E11"/>
    <mergeCell ref="D12:E12"/>
    <mergeCell ref="D13:E13"/>
    <mergeCell ref="D14:E14"/>
    <mergeCell ref="D8:E8"/>
    <mergeCell ref="D9:E9"/>
    <mergeCell ref="D10:E10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7">
      <selection activeCell="A50" sqref="A50"/>
    </sheetView>
  </sheetViews>
  <sheetFormatPr defaultColWidth="8.8515625" defaultRowHeight="12.75"/>
  <cols>
    <col min="1" max="1" width="23.28125" style="5" customWidth="1"/>
    <col min="2" max="3" width="8.8515625" style="5" customWidth="1"/>
    <col min="4" max="4" width="13.7109375" style="5" customWidth="1"/>
    <col min="5" max="5" width="14.421875" style="5" customWidth="1"/>
    <col min="6" max="6" width="4.8515625" style="5" customWidth="1"/>
    <col min="7" max="7" width="8.8515625" style="5" customWidth="1"/>
    <col min="8" max="8" width="13.8515625" style="5" customWidth="1"/>
    <col min="9" max="9" width="12.28125" style="5" customWidth="1"/>
    <col min="10" max="16384" width="8.8515625" style="5" customWidth="1"/>
  </cols>
  <sheetData>
    <row r="3" spans="1:9" ht="15">
      <c r="A3" s="1"/>
      <c r="B3" s="1"/>
      <c r="C3" s="1" t="s">
        <v>7</v>
      </c>
      <c r="D3" s="1"/>
      <c r="E3" s="1"/>
      <c r="F3" s="1"/>
      <c r="G3" s="1" t="s">
        <v>7</v>
      </c>
      <c r="H3" s="1"/>
      <c r="I3" s="1"/>
    </row>
    <row r="4" spans="1:9" ht="15">
      <c r="A4" s="1"/>
      <c r="B4" s="1"/>
      <c r="C4" s="1">
        <v>1773</v>
      </c>
      <c r="D4" s="1">
        <v>1773</v>
      </c>
      <c r="E4" s="1">
        <v>1773</v>
      </c>
      <c r="F4" s="1"/>
      <c r="G4" s="1">
        <v>1800</v>
      </c>
      <c r="H4" s="1">
        <v>1800</v>
      </c>
      <c r="I4" s="1">
        <v>1800</v>
      </c>
    </row>
    <row r="5" spans="1:9" ht="15">
      <c r="A5" s="1"/>
      <c r="B5" s="1"/>
      <c r="C5" s="1"/>
      <c r="D5" s="18" t="s">
        <v>8</v>
      </c>
      <c r="E5" s="18" t="s">
        <v>9</v>
      </c>
      <c r="F5" s="18"/>
      <c r="G5" s="1"/>
      <c r="H5" s="18" t="s">
        <v>10</v>
      </c>
      <c r="I5" s="18" t="s">
        <v>9</v>
      </c>
    </row>
    <row r="6" spans="1:9" ht="15">
      <c r="A6" s="19" t="s">
        <v>11</v>
      </c>
      <c r="B6" s="1"/>
      <c r="C6" s="18" t="s">
        <v>12</v>
      </c>
      <c r="D6" s="18" t="s">
        <v>13</v>
      </c>
      <c r="E6" s="18" t="s">
        <v>14</v>
      </c>
      <c r="F6" s="18"/>
      <c r="G6" s="18" t="s">
        <v>12</v>
      </c>
      <c r="H6" s="18" t="s">
        <v>13</v>
      </c>
      <c r="I6" s="18" t="s">
        <v>14</v>
      </c>
    </row>
    <row r="7" spans="1:9" ht="15">
      <c r="A7" s="20" t="s">
        <v>15</v>
      </c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16</v>
      </c>
      <c r="B8" s="1"/>
      <c r="C8" s="1">
        <v>18</v>
      </c>
      <c r="D8" s="2">
        <v>4.326923076923077</v>
      </c>
      <c r="E8" s="2">
        <f>100*C8/465</f>
        <v>3.870967741935484</v>
      </c>
      <c r="F8" s="2"/>
      <c r="G8" s="1">
        <v>83</v>
      </c>
      <c r="H8" s="2">
        <v>8.193484698914116</v>
      </c>
      <c r="I8" s="2">
        <f>100*G8/1037</f>
        <v>8.003857280617165</v>
      </c>
    </row>
    <row r="9" spans="1:9" ht="15">
      <c r="A9" s="1" t="s">
        <v>43</v>
      </c>
      <c r="B9" s="1"/>
      <c r="C9" s="1">
        <v>107</v>
      </c>
      <c r="D9" s="2">
        <v>25.721153846153847</v>
      </c>
      <c r="E9" s="2">
        <f aca="true" t="shared" si="0" ref="E9:E22">100*C9/465</f>
        <v>23.010752688172044</v>
      </c>
      <c r="F9" s="2"/>
      <c r="G9" s="1">
        <v>134</v>
      </c>
      <c r="H9" s="2">
        <v>13.228035538005923</v>
      </c>
      <c r="I9" s="2">
        <f aca="true" t="shared" si="1" ref="I9:I22">100*G9/1037</f>
        <v>12.92189006750241</v>
      </c>
    </row>
    <row r="10" spans="1:9" ht="15">
      <c r="A10" s="1" t="s">
        <v>44</v>
      </c>
      <c r="B10" s="1"/>
      <c r="C10" s="1">
        <v>154</v>
      </c>
      <c r="D10" s="2">
        <v>37.01923076923077</v>
      </c>
      <c r="E10" s="2">
        <f t="shared" si="0"/>
        <v>33.11827956989247</v>
      </c>
      <c r="F10" s="2"/>
      <c r="G10" s="1">
        <v>286</v>
      </c>
      <c r="H10" s="2">
        <v>28.232971372161895</v>
      </c>
      <c r="I10" s="2">
        <f t="shared" si="1"/>
        <v>27.579556412729026</v>
      </c>
    </row>
    <row r="11" spans="1:9" ht="15">
      <c r="A11" s="1" t="s">
        <v>45</v>
      </c>
      <c r="B11" s="1"/>
      <c r="C11" s="1">
        <v>46</v>
      </c>
      <c r="D11" s="2">
        <v>11.057692307692308</v>
      </c>
      <c r="E11" s="2">
        <f t="shared" si="0"/>
        <v>9.89247311827957</v>
      </c>
      <c r="F11" s="2"/>
      <c r="G11" s="1">
        <v>69</v>
      </c>
      <c r="H11" s="2">
        <v>6.811451135241856</v>
      </c>
      <c r="I11" s="2">
        <f t="shared" si="1"/>
        <v>6.65380906460945</v>
      </c>
    </row>
    <row r="12" spans="1:9" ht="15">
      <c r="A12" s="1" t="s">
        <v>46</v>
      </c>
      <c r="B12" s="1"/>
      <c r="C12" s="1">
        <v>1</v>
      </c>
      <c r="D12" s="2">
        <v>0.2403846153846154</v>
      </c>
      <c r="E12" s="2">
        <f t="shared" si="0"/>
        <v>0.21505376344086022</v>
      </c>
      <c r="F12" s="2"/>
      <c r="G12" s="1">
        <v>29</v>
      </c>
      <c r="H12" s="2">
        <v>2.8627838104639682</v>
      </c>
      <c r="I12" s="2">
        <f t="shared" si="1"/>
        <v>2.7965284474445515</v>
      </c>
    </row>
    <row r="13" spans="1:9" ht="15">
      <c r="A13" s="1" t="s">
        <v>47</v>
      </c>
      <c r="B13" s="1"/>
      <c r="C13" s="1">
        <v>43</v>
      </c>
      <c r="D13" s="2">
        <v>10.336538461538462</v>
      </c>
      <c r="E13" s="2">
        <f t="shared" si="0"/>
        <v>9.24731182795699</v>
      </c>
      <c r="F13" s="2"/>
      <c r="G13" s="1">
        <v>128</v>
      </c>
      <c r="H13" s="2">
        <v>12.63573543928924</v>
      </c>
      <c r="I13" s="2">
        <f t="shared" si="1"/>
        <v>12.343297974927676</v>
      </c>
    </row>
    <row r="14" spans="1:9" ht="15">
      <c r="A14" s="1" t="s">
        <v>48</v>
      </c>
      <c r="B14" s="1"/>
      <c r="C14" s="1">
        <v>26</v>
      </c>
      <c r="D14" s="2">
        <v>6.25</v>
      </c>
      <c r="E14" s="2">
        <f t="shared" si="0"/>
        <v>5.591397849462366</v>
      </c>
      <c r="F14" s="2"/>
      <c r="G14" s="1">
        <v>173</v>
      </c>
      <c r="H14" s="2">
        <v>17.077986179664364</v>
      </c>
      <c r="I14" s="2">
        <f t="shared" si="1"/>
        <v>16.682738669238187</v>
      </c>
    </row>
    <row r="15" spans="1:9" ht="15">
      <c r="A15" s="20" t="s">
        <v>49</v>
      </c>
      <c r="B15" s="1"/>
      <c r="C15" s="1"/>
      <c r="D15" s="2"/>
      <c r="E15" s="2"/>
      <c r="F15" s="2"/>
      <c r="G15" s="1"/>
      <c r="H15" s="2"/>
      <c r="I15" s="2"/>
    </row>
    <row r="16" spans="1:9" ht="15">
      <c r="A16" s="1" t="s">
        <v>50</v>
      </c>
      <c r="B16" s="1"/>
      <c r="C16" s="1">
        <v>16</v>
      </c>
      <c r="D16" s="2">
        <v>3.8461538461538463</v>
      </c>
      <c r="E16" s="2">
        <f t="shared" si="0"/>
        <v>3.4408602150537635</v>
      </c>
      <c r="F16" s="2"/>
      <c r="G16" s="1">
        <v>70</v>
      </c>
      <c r="H16" s="2">
        <v>6.910167818361303</v>
      </c>
      <c r="I16" s="2">
        <f t="shared" si="1"/>
        <v>6.750241080038573</v>
      </c>
    </row>
    <row r="17" spans="1:9" ht="15">
      <c r="A17" s="20" t="s">
        <v>51</v>
      </c>
      <c r="B17" s="1"/>
      <c r="C17" s="1"/>
      <c r="D17" s="2"/>
      <c r="E17" s="2"/>
      <c r="F17" s="2"/>
      <c r="G17" s="1"/>
      <c r="H17" s="2"/>
      <c r="I17" s="2"/>
    </row>
    <row r="18" spans="1:9" ht="15">
      <c r="A18" s="1" t="s">
        <v>52</v>
      </c>
      <c r="B18" s="1"/>
      <c r="C18" s="1">
        <v>5</v>
      </c>
      <c r="D18" s="2">
        <v>1.2019230769230769</v>
      </c>
      <c r="E18" s="2">
        <f t="shared" si="0"/>
        <v>1.075268817204301</v>
      </c>
      <c r="F18" s="2"/>
      <c r="G18" s="1">
        <v>41</v>
      </c>
      <c r="H18" s="2">
        <v>4.047384007897334</v>
      </c>
      <c r="I18" s="2">
        <f t="shared" si="1"/>
        <v>3.953712632594021</v>
      </c>
    </row>
    <row r="19" spans="1:9" ht="15">
      <c r="A19" s="1" t="s">
        <v>53</v>
      </c>
      <c r="B19" s="1"/>
      <c r="C19" s="1">
        <v>2</v>
      </c>
      <c r="D19" s="2"/>
      <c r="E19" s="2"/>
      <c r="F19" s="2"/>
      <c r="G19" s="1"/>
      <c r="H19" s="2"/>
      <c r="I19" s="2"/>
    </row>
    <row r="20" spans="1:9" ht="15">
      <c r="A20" s="21" t="s">
        <v>54</v>
      </c>
      <c r="B20" s="1"/>
      <c r="C20" s="1">
        <v>416</v>
      </c>
      <c r="D20" s="2">
        <v>100</v>
      </c>
      <c r="E20" s="2">
        <f t="shared" si="0"/>
        <v>89.46236559139786</v>
      </c>
      <c r="F20" s="2"/>
      <c r="G20" s="1">
        <v>1013</v>
      </c>
      <c r="H20" s="2">
        <v>100</v>
      </c>
      <c r="I20" s="2">
        <f t="shared" si="1"/>
        <v>97.68563162970106</v>
      </c>
    </row>
    <row r="21" spans="1:9" ht="15">
      <c r="A21" s="1"/>
      <c r="B21" s="1"/>
      <c r="C21" s="1"/>
      <c r="D21" s="1"/>
      <c r="E21" s="2"/>
      <c r="F21" s="1"/>
      <c r="G21" s="1"/>
      <c r="H21" s="1"/>
      <c r="I21" s="2"/>
    </row>
    <row r="22" spans="1:9" ht="15">
      <c r="A22" s="1" t="s">
        <v>55</v>
      </c>
      <c r="B22" s="1"/>
      <c r="C22" s="1">
        <f>465-416</f>
        <v>49</v>
      </c>
      <c r="D22" s="1"/>
      <c r="E22" s="2">
        <f t="shared" si="0"/>
        <v>10.53763440860215</v>
      </c>
      <c r="F22" s="1"/>
      <c r="G22" s="1">
        <f>1037-1013</f>
        <v>24</v>
      </c>
      <c r="H22" s="1"/>
      <c r="I22" s="2">
        <f t="shared" si="1"/>
        <v>2.314368370298939</v>
      </c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 t="s">
        <v>56</v>
      </c>
      <c r="H24" s="1"/>
      <c r="I24" s="1"/>
    </row>
    <row r="25" spans="1:9" ht="15">
      <c r="A25" s="1"/>
      <c r="B25" s="1"/>
      <c r="C25" s="18" t="s">
        <v>57</v>
      </c>
      <c r="D25" s="1"/>
      <c r="E25" s="1"/>
      <c r="F25" s="1"/>
      <c r="G25" s="18" t="s">
        <v>58</v>
      </c>
      <c r="H25" s="1"/>
      <c r="I25" s="1"/>
    </row>
    <row r="26" spans="1:9" ht="15">
      <c r="A26" s="1"/>
      <c r="B26" s="1"/>
      <c r="C26" s="18" t="s">
        <v>59</v>
      </c>
      <c r="D26" s="1"/>
      <c r="E26" s="1"/>
      <c r="F26" s="1"/>
      <c r="G26" s="18" t="s">
        <v>59</v>
      </c>
      <c r="H26" s="1"/>
      <c r="I26" s="1"/>
    </row>
    <row r="27" spans="1:9" ht="15">
      <c r="A27" s="1"/>
      <c r="B27" s="1"/>
      <c r="C27" s="18" t="s">
        <v>60</v>
      </c>
      <c r="D27" s="1"/>
      <c r="E27" s="1"/>
      <c r="F27" s="1"/>
      <c r="G27" s="18" t="s">
        <v>61</v>
      </c>
      <c r="H27" s="1"/>
      <c r="I27" s="1"/>
    </row>
    <row r="28" spans="1:9" ht="15">
      <c r="A28" s="1"/>
      <c r="B28" s="1"/>
      <c r="C28" s="22">
        <f>G28*0.448</f>
        <v>464.6491733333333</v>
      </c>
      <c r="D28" s="1"/>
      <c r="E28" s="2">
        <v>100</v>
      </c>
      <c r="F28" s="1"/>
      <c r="G28" s="22">
        <v>1037.1633333333332</v>
      </c>
      <c r="H28" s="1"/>
      <c r="I28" s="2">
        <v>100</v>
      </c>
    </row>
    <row r="29" spans="1:9" ht="15">
      <c r="A29" s="1"/>
      <c r="B29" s="1"/>
      <c r="C29" s="23" t="s">
        <v>62</v>
      </c>
      <c r="D29" s="1"/>
      <c r="E29" s="1"/>
      <c r="F29" s="1"/>
      <c r="G29" s="1" t="s">
        <v>63</v>
      </c>
      <c r="H29" s="1"/>
      <c r="I29" s="1"/>
    </row>
    <row r="30" spans="1:9" ht="15">
      <c r="A30" s="1"/>
      <c r="B30" s="1"/>
      <c r="C30" s="23" t="s">
        <v>64</v>
      </c>
      <c r="D30" s="1"/>
      <c r="E30" s="1"/>
      <c r="F30" s="1"/>
      <c r="G30" s="1" t="s">
        <v>65</v>
      </c>
      <c r="H30" s="1"/>
      <c r="I30" s="1"/>
    </row>
    <row r="31" spans="1:9" ht="15">
      <c r="A31" s="1"/>
      <c r="B31" s="1"/>
      <c r="C31" s="1"/>
      <c r="D31" s="1"/>
      <c r="E31" s="1"/>
      <c r="F31" s="1"/>
      <c r="G31" s="1" t="s">
        <v>66</v>
      </c>
      <c r="H31" s="1"/>
      <c r="I31" s="1"/>
    </row>
    <row r="32" spans="1:9" ht="15">
      <c r="A32" s="1"/>
      <c r="B32" s="1" t="s">
        <v>81</v>
      </c>
      <c r="C32" s="23"/>
      <c r="D32" s="1"/>
      <c r="E32" s="1"/>
      <c r="F32" s="1"/>
      <c r="G32" s="1"/>
      <c r="H32" s="1"/>
      <c r="I32" s="1"/>
    </row>
    <row r="33" spans="1:9" ht="15">
      <c r="A33" s="1"/>
      <c r="B33" s="1" t="s">
        <v>82</v>
      </c>
      <c r="C33" s="23"/>
      <c r="D33" s="1"/>
      <c r="E33" s="1"/>
      <c r="F33" s="1"/>
      <c r="G33" s="1"/>
      <c r="H33" s="1"/>
      <c r="I33" s="1"/>
    </row>
    <row r="34" spans="1:9" ht="15">
      <c r="A34" s="1"/>
      <c r="B34" s="1" t="s">
        <v>83</v>
      </c>
      <c r="C34" s="25"/>
      <c r="D34" s="1"/>
      <c r="E34" s="1"/>
      <c r="F34" s="1"/>
      <c r="G34" s="1"/>
      <c r="H34" s="1"/>
      <c r="I34" s="1"/>
    </row>
    <row r="35" spans="1:9" ht="15">
      <c r="A35" s="1"/>
      <c r="B35" s="1"/>
      <c r="C35" s="25"/>
      <c r="D35" s="1"/>
      <c r="E35" s="1"/>
      <c r="F35" s="1"/>
      <c r="G35" s="1"/>
      <c r="H35" s="1"/>
      <c r="I35" s="1"/>
    </row>
    <row r="36" ht="15">
      <c r="C36" s="26"/>
    </row>
    <row r="37" ht="15">
      <c r="A37" s="24" t="s">
        <v>80</v>
      </c>
    </row>
    <row r="38" ht="15">
      <c r="A38" s="5" t="s">
        <v>78</v>
      </c>
    </row>
    <row r="39" ht="15">
      <c r="A39" s="5" t="s">
        <v>79</v>
      </c>
    </row>
    <row r="40" ht="15">
      <c r="A40" s="5" t="s">
        <v>84</v>
      </c>
    </row>
    <row r="42" ht="15">
      <c r="A42" s="24" t="s">
        <v>88</v>
      </c>
    </row>
    <row r="43" ht="15">
      <c r="A43" s="5" t="s">
        <v>85</v>
      </c>
    </row>
    <row r="44" ht="15">
      <c r="A44" s="5" t="s">
        <v>86</v>
      </c>
    </row>
    <row r="45" ht="15">
      <c r="A45" s="5" t="s">
        <v>87</v>
      </c>
    </row>
    <row r="46" ht="15">
      <c r="A46" s="5" t="s">
        <v>89</v>
      </c>
    </row>
    <row r="47" ht="15">
      <c r="A47" s="5" t="s">
        <v>20</v>
      </c>
    </row>
    <row r="48" ht="15">
      <c r="A48" s="5" t="s">
        <v>19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Williamson</dc:creator>
  <cp:keywords/>
  <dc:description/>
  <cp:lastModifiedBy>Peter Lindert</cp:lastModifiedBy>
  <cp:lastPrinted>2010-10-05T20:35:39Z</cp:lastPrinted>
  <dcterms:created xsi:type="dcterms:W3CDTF">2010-07-28T14:27:06Z</dcterms:created>
  <dcterms:modified xsi:type="dcterms:W3CDTF">2013-01-06T21:18:03Z</dcterms:modified>
  <cp:category/>
  <cp:version/>
  <cp:contentType/>
  <cp:contentStatus/>
</cp:coreProperties>
</file>