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9975" activeTab="0"/>
  </bookViews>
  <sheets>
    <sheet name="Sources and notes" sheetId="1" r:id="rId1"/>
    <sheet name="posthumus" sheetId="2" r:id="rId2"/>
    <sheet name="officer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<sst xmlns="http://schemas.openxmlformats.org/spreadsheetml/2006/main" count="40" uniqueCount="35">
  <si>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From Posthumus Section III</t>
  </si>
  <si>
    <t>"guilders" per "ecu"</t>
  </si>
  <si>
    <t>schellingen per £</t>
  </si>
  <si>
    <t>guilders per £</t>
  </si>
  <si>
    <t>Sfr per £</t>
  </si>
  <si>
    <t xml:space="preserve">yearly </t>
  </si>
  <si>
    <t>imputted</t>
  </si>
  <si>
    <t>months</t>
  </si>
  <si>
    <t>average</t>
  </si>
  <si>
    <t>trend</t>
  </si>
  <si>
    <t>£ per Sfr</t>
  </si>
  <si>
    <t>Year</t>
  </si>
  <si>
    <t>Lawrence H. Officer</t>
  </si>
  <si>
    <t>http://eh.net/hmit/exchangerates</t>
  </si>
  <si>
    <t>Sfr per $</t>
  </si>
  <si>
    <t>£ per $</t>
  </si>
  <si>
    <t>James W. Ambrosini, May 2007</t>
  </si>
  <si>
    <r>
      <t>Source</t>
    </r>
    <r>
      <rPr>
        <sz val="12"/>
        <rFont val="Times New Roman"/>
        <family val="0"/>
      </rPr>
      <t>:</t>
    </r>
  </si>
  <si>
    <r>
      <t xml:space="preserve">Nicolaas Posthumus, </t>
    </r>
    <r>
      <rPr>
        <i/>
        <sz val="12"/>
        <rFont val="Times New Roman"/>
        <family val="0"/>
      </rPr>
      <t>Inquiry into the history of prices in Holland</t>
    </r>
  </si>
  <si>
    <t>(Brill, 1946)</t>
  </si>
  <si>
    <t>Notes:</t>
  </si>
  <si>
    <t xml:space="preserve">- for conversion to £, Sfr are assumed to be at par with French: </t>
  </si>
  <si>
    <t xml:space="preserve">        pre-1827 -- 5 franc converts to 1 ecu, ecu converted to grooten, grooten to schellingen, </t>
  </si>
  <si>
    <t xml:space="preserve">        and then schellingen are converted to £ (see section III, Posthumus 1946)</t>
  </si>
  <si>
    <t xml:space="preserve">        post-1827 -- francs are converted directly to guilders and then guilders to £</t>
  </si>
  <si>
    <t>- 1 £ Vl. = 20 schellingen = 240 grooten</t>
  </si>
  <si>
    <t>- 1 guilder = 20 stuivers = 320 penningen</t>
  </si>
  <si>
    <t>- 1 £ Vl. = 6 guilders</t>
  </si>
  <si>
    <t>- missing data for pound conversions (primarily during French presence in Holland) imputted from the whole period trend</t>
  </si>
  <si>
    <t xml:space="preserve">        post-1875 -- quoted value changes from guilders per 120 francs to guilders per 100 francs</t>
  </si>
  <si>
    <t xml:space="preserve">Lawrence H. Officer, “Exchange Rates,” </t>
  </si>
  <si>
    <t xml:space="preserve">in Susan B. Carter, Scott S. Gartner, Michael Haines, Alan Olmstead, Richard Sutch, and Gavin Wright, eds., </t>
  </si>
  <si>
    <r>
      <t>Historical Statistics of the United States, Millenial Edition</t>
    </r>
    <r>
      <rPr>
        <sz val="12"/>
        <rFont val="Times New Roman"/>
        <family val="0"/>
      </rPr>
      <t xml:space="preserve"> (New York: Cambridge University Press, 2002)</t>
    </r>
  </si>
  <si>
    <t>- for information regarding the Officer timeseries see http://eh.net/hmit/exchangerates/info-europe</t>
  </si>
  <si>
    <t># francs quoted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</si>
</sst>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6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sz val="8"/>
      <name val="Arial"/>
      <family val="0"/>
    </font>
    <font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A1" sqref="A1"/>
    </sheetView>
  </sheetViews>
  <sheetFormatPr defaultColWidth="9.421875" defaultRowHeight="12.75"/>
  <cols>
    <col min="1" max="1" width="9.7109375" style="1" bestFit="1" customWidth="1"/>
    <col min="2" max="16384" width="9.421875" style="1" customWidth="1"/>
  </cols>
  <sheetData>
    <row r="1" ht="15.75">
      <c r="A1" s="1" t="s">
        <v>16</v>
      </c>
    </row>
    <row r="3" ht="15.75">
      <c r="A3" s="7" t="s">
        <v>17</v>
      </c>
    </row>
    <row r="4" ht="15.75">
      <c r="A4" s="9" t="s">
        <v>18</v>
      </c>
    </row>
    <row r="5" ht="15.75">
      <c r="A5" s="9" t="s">
        <v>19</v>
      </c>
    </row>
    <row r="6" ht="15.75">
      <c r="A6" s="9" t="s">
        <v>30</v>
      </c>
    </row>
    <row r="7" ht="15.75">
      <c r="A7" s="9" t="s">
        <v>31</v>
      </c>
    </row>
    <row r="8" ht="15.75">
      <c r="A8" s="5" t="s">
        <v>32</v>
      </c>
    </row>
    <row r="10" ht="15.75">
      <c r="A10" s="7" t="s">
        <v>20</v>
      </c>
    </row>
    <row r="11" ht="15.75">
      <c r="A11" s="8" t="s">
        <v>21</v>
      </c>
    </row>
    <row r="12" ht="15.75">
      <c r="A12" s="1" t="s">
        <v>22</v>
      </c>
    </row>
    <row r="13" ht="15.75">
      <c r="A13" s="1" t="s">
        <v>23</v>
      </c>
    </row>
    <row r="14" ht="15.75">
      <c r="A14" s="1" t="s">
        <v>24</v>
      </c>
    </row>
    <row r="15" ht="15.75">
      <c r="A15" s="1" t="s">
        <v>29</v>
      </c>
    </row>
    <row r="16" ht="15.75">
      <c r="A16" s="8" t="s">
        <v>25</v>
      </c>
    </row>
    <row r="17" ht="15.75">
      <c r="A17" s="8" t="s">
        <v>26</v>
      </c>
    </row>
    <row r="18" ht="15.75">
      <c r="A18" s="8" t="s">
        <v>27</v>
      </c>
    </row>
    <row r="19" ht="15.75">
      <c r="A19" s="8" t="s">
        <v>28</v>
      </c>
    </row>
    <row r="20" ht="15.75">
      <c r="A20" s="8" t="s">
        <v>33</v>
      </c>
    </row>
    <row r="27" ht="15.75">
      <c r="B27"/>
    </row>
    <row r="28" ht="15.75">
      <c r="B28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2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421875" style="1" bestFit="1" customWidth="1"/>
    <col min="3" max="52" width="9.140625" style="1" customWidth="1"/>
    <col min="53" max="53" width="8.28125" style="1" customWidth="1"/>
    <col min="54" max="55" width="9.140625" style="1" customWidth="1"/>
    <col min="56" max="56" width="9.140625" style="1" hidden="1" customWidth="1"/>
    <col min="57" max="16384" width="9.140625" style="1" customWidth="1"/>
  </cols>
  <sheetData>
    <row r="1" ht="15.75">
      <c r="B1" s="1" t="s">
        <v>0</v>
      </c>
    </row>
    <row r="2" spans="1:2" ht="15.75">
      <c r="A2" s="2"/>
      <c r="B2" s="2"/>
    </row>
    <row r="3" spans="2:58" ht="15.75">
      <c r="B3" s="3"/>
      <c r="C3" s="4" t="s">
        <v>1</v>
      </c>
      <c r="P3" s="4" t="s">
        <v>2</v>
      </c>
      <c r="AC3" s="4" t="s">
        <v>3</v>
      </c>
      <c r="AP3" s="4" t="s">
        <v>4</v>
      </c>
      <c r="BC3" s="5" t="s">
        <v>5</v>
      </c>
      <c r="BF3" s="4" t="s">
        <v>6</v>
      </c>
    </row>
    <row r="4" spans="2:58" ht="15.75">
      <c r="B4" s="3"/>
      <c r="C4" s="5" t="s">
        <v>7</v>
      </c>
      <c r="P4" s="5" t="s">
        <v>7</v>
      </c>
      <c r="AC4" s="5" t="s">
        <v>7</v>
      </c>
      <c r="AP4" s="5" t="s">
        <v>7</v>
      </c>
      <c r="BC4" s="5" t="s">
        <v>8</v>
      </c>
      <c r="BE4" s="5" t="s">
        <v>9</v>
      </c>
      <c r="BF4" s="4" t="s">
        <v>10</v>
      </c>
    </row>
    <row r="5" spans="2:53" ht="15.75">
      <c r="B5" s="3" t="s">
        <v>34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P5" s="1">
        <v>1</v>
      </c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  <c r="X5" s="1">
        <v>9</v>
      </c>
      <c r="Y5" s="1">
        <v>10</v>
      </c>
      <c r="Z5" s="1">
        <v>11</v>
      </c>
      <c r="AA5" s="1">
        <v>12</v>
      </c>
      <c r="AC5" s="1">
        <v>1</v>
      </c>
      <c r="AD5" s="1">
        <v>2</v>
      </c>
      <c r="AE5" s="1">
        <v>3</v>
      </c>
      <c r="AF5" s="1">
        <v>4</v>
      </c>
      <c r="AG5" s="1">
        <v>5</v>
      </c>
      <c r="AH5" s="1">
        <v>6</v>
      </c>
      <c r="AI5" s="1">
        <v>7</v>
      </c>
      <c r="AJ5" s="1">
        <v>8</v>
      </c>
      <c r="AK5" s="1">
        <v>9</v>
      </c>
      <c r="AL5" s="1">
        <v>10</v>
      </c>
      <c r="AM5" s="1">
        <v>11</v>
      </c>
      <c r="AN5" s="1">
        <v>12</v>
      </c>
      <c r="AP5" s="1">
        <v>1</v>
      </c>
      <c r="AQ5" s="1">
        <v>2</v>
      </c>
      <c r="AR5" s="1">
        <v>3</v>
      </c>
      <c r="AS5" s="1">
        <v>4</v>
      </c>
      <c r="AT5" s="1">
        <v>5</v>
      </c>
      <c r="AU5" s="1">
        <v>6</v>
      </c>
      <c r="AV5" s="1">
        <v>7</v>
      </c>
      <c r="AW5" s="1">
        <v>8</v>
      </c>
      <c r="AX5" s="1">
        <v>9</v>
      </c>
      <c r="AY5" s="1">
        <v>10</v>
      </c>
      <c r="AZ5" s="1">
        <v>11</v>
      </c>
      <c r="BA5" s="1">
        <v>12</v>
      </c>
    </row>
    <row r="6" spans="1:58" ht="15.75">
      <c r="A6" s="1">
        <v>1800</v>
      </c>
      <c r="B6" s="6">
        <v>120</v>
      </c>
      <c r="C6" s="1">
        <v>61.5</v>
      </c>
      <c r="D6" s="1">
        <v>62.25</v>
      </c>
      <c r="E6" s="1">
        <v>61.5</v>
      </c>
      <c r="F6" s="1">
        <v>61.4375</v>
      </c>
      <c r="G6" s="1">
        <v>61</v>
      </c>
      <c r="H6" s="1">
        <v>61.25</v>
      </c>
      <c r="I6" s="1">
        <v>61.25</v>
      </c>
      <c r="J6" s="1">
        <v>61.1875</v>
      </c>
      <c r="K6" s="1">
        <v>61</v>
      </c>
      <c r="L6" s="1">
        <v>61</v>
      </c>
      <c r="M6" s="1">
        <v>60.75</v>
      </c>
      <c r="N6" s="1">
        <v>60.5625</v>
      </c>
      <c r="BD6" s="1">
        <v>1</v>
      </c>
      <c r="BE6" s="1">
        <f>0.0053*BD6+23.094</f>
        <v>23.0993</v>
      </c>
      <c r="BF6" s="1">
        <f>IF(BC6="",1/BE6,1/BC6)</f>
        <v>0.04329135514929024</v>
      </c>
    </row>
    <row r="7" spans="1:58" ht="15.75">
      <c r="A7" s="1">
        <v>1801</v>
      </c>
      <c r="B7" s="6">
        <v>120</v>
      </c>
      <c r="C7" s="1">
        <v>60.625</v>
      </c>
      <c r="D7" s="1">
        <v>60.25</v>
      </c>
      <c r="E7" s="1">
        <v>61</v>
      </c>
      <c r="F7" s="1">
        <v>61.3125</v>
      </c>
      <c r="G7" s="1">
        <v>61.25</v>
      </c>
      <c r="H7" s="1">
        <v>61.5625</v>
      </c>
      <c r="I7" s="1">
        <v>62.125</v>
      </c>
      <c r="J7" s="1">
        <v>61.1875</v>
      </c>
      <c r="K7" s="1">
        <v>61.5</v>
      </c>
      <c r="L7" s="1">
        <v>59</v>
      </c>
      <c r="M7" s="1">
        <v>61.5</v>
      </c>
      <c r="N7" s="1">
        <v>59.375</v>
      </c>
      <c r="AD7" s="1">
        <v>10.45</v>
      </c>
      <c r="AE7" s="1">
        <v>10.45</v>
      </c>
      <c r="AF7" s="1">
        <v>10.43</v>
      </c>
      <c r="AG7" s="1">
        <v>10.5</v>
      </c>
      <c r="AH7" s="1">
        <v>10.38</v>
      </c>
      <c r="AI7" s="1">
        <v>10.53</v>
      </c>
      <c r="AJ7" s="1">
        <v>10.4</v>
      </c>
      <c r="AK7" s="1">
        <v>10.9</v>
      </c>
      <c r="AL7" s="1">
        <v>11</v>
      </c>
      <c r="AM7" s="1">
        <v>10.75</v>
      </c>
      <c r="AN7" s="1">
        <v>10.13</v>
      </c>
      <c r="AQ7" s="1">
        <f aca="true" t="shared" si="0" ref="AQ7:BA8">$B7*AD7/D7</f>
        <v>20.813278008298756</v>
      </c>
      <c r="AR7" s="1">
        <f t="shared" si="0"/>
        <v>20.557377049180328</v>
      </c>
      <c r="AS7" s="1">
        <f t="shared" si="0"/>
        <v>20.413455657492353</v>
      </c>
      <c r="AT7" s="1">
        <f t="shared" si="0"/>
        <v>20.571428571428573</v>
      </c>
      <c r="AU7" s="1">
        <f t="shared" si="0"/>
        <v>20.23309644670051</v>
      </c>
      <c r="AV7" s="1">
        <f t="shared" si="0"/>
        <v>20.33963782696177</v>
      </c>
      <c r="AW7" s="1">
        <f t="shared" si="0"/>
        <v>20.39632277834525</v>
      </c>
      <c r="AX7" s="1">
        <f t="shared" si="0"/>
        <v>21.26829268292683</v>
      </c>
      <c r="AY7" s="1">
        <f t="shared" si="0"/>
        <v>22.372881355932204</v>
      </c>
      <c r="AZ7" s="1">
        <f t="shared" si="0"/>
        <v>20.975609756097562</v>
      </c>
      <c r="BA7" s="1">
        <f t="shared" si="0"/>
        <v>20.47326315789474</v>
      </c>
      <c r="BC7" s="1">
        <f>AVERAGE(AP7:BA7)</f>
        <v>20.764967571932626</v>
      </c>
      <c r="BD7" s="1">
        <v>2</v>
      </c>
      <c r="BE7" s="1">
        <f aca="true" t="shared" si="1" ref="BE7:BE70">0.0053*BD7+23.094</f>
        <v>23.1046</v>
      </c>
      <c r="BF7" s="1">
        <f aca="true" t="shared" si="2" ref="BF7:BF70">IF(BC7="",1/BE7,1/BC7)</f>
        <v>0.04815803330950873</v>
      </c>
    </row>
    <row r="8" spans="1:58" ht="15.75">
      <c r="A8" s="1">
        <v>1802</v>
      </c>
      <c r="B8" s="6">
        <v>120</v>
      </c>
      <c r="C8" s="1">
        <v>59.25</v>
      </c>
      <c r="D8" s="1">
        <v>59</v>
      </c>
      <c r="E8" s="1">
        <v>59</v>
      </c>
      <c r="F8" s="1">
        <v>55.625</v>
      </c>
      <c r="G8" s="1">
        <v>56.25</v>
      </c>
      <c r="H8" s="1">
        <v>55</v>
      </c>
      <c r="I8" s="1">
        <v>52.4375</v>
      </c>
      <c r="J8" s="1">
        <v>58.125</v>
      </c>
      <c r="K8" s="1">
        <v>53.625</v>
      </c>
      <c r="L8" s="1">
        <v>54</v>
      </c>
      <c r="M8" s="1">
        <v>53.75</v>
      </c>
      <c r="N8" s="1">
        <v>53.5</v>
      </c>
      <c r="Z8" s="1">
        <v>35.3</v>
      </c>
      <c r="AA8" s="1">
        <v>36</v>
      </c>
      <c r="AC8" s="1">
        <v>10.14</v>
      </c>
      <c r="AD8" s="1">
        <v>10.14</v>
      </c>
      <c r="AE8" s="1">
        <v>10.1</v>
      </c>
      <c r="AF8" s="1">
        <v>10.55</v>
      </c>
      <c r="AG8" s="1">
        <v>10.55</v>
      </c>
      <c r="AH8" s="1">
        <v>10.7</v>
      </c>
      <c r="AI8" s="1">
        <v>10.7</v>
      </c>
      <c r="AJ8" s="1">
        <v>10.15</v>
      </c>
      <c r="AK8" s="1">
        <v>10.98</v>
      </c>
      <c r="AL8" s="1">
        <v>11</v>
      </c>
      <c r="AM8" s="1">
        <f>(6/20)*Z8</f>
        <v>10.589999999999998</v>
      </c>
      <c r="AN8" s="1">
        <f>(6/20)*AA8</f>
        <v>10.799999999999999</v>
      </c>
      <c r="AP8" s="1">
        <f>$B8*AC8/C8</f>
        <v>20.536708860759497</v>
      </c>
      <c r="AQ8" s="1">
        <f t="shared" si="0"/>
        <v>20.623728813559325</v>
      </c>
      <c r="AR8" s="1">
        <f t="shared" si="0"/>
        <v>20.54237288135593</v>
      </c>
      <c r="AS8" s="1">
        <f t="shared" si="0"/>
        <v>22.759550561797752</v>
      </c>
      <c r="AT8" s="1">
        <f t="shared" si="0"/>
        <v>22.506666666666668</v>
      </c>
      <c r="AU8" s="1">
        <f t="shared" si="0"/>
        <v>23.345454545454544</v>
      </c>
      <c r="AV8" s="1">
        <f t="shared" si="0"/>
        <v>24.486293206197853</v>
      </c>
      <c r="AW8" s="1">
        <f t="shared" si="0"/>
        <v>20.954838709677418</v>
      </c>
      <c r="AX8" s="1">
        <f t="shared" si="0"/>
        <v>24.570629370629373</v>
      </c>
      <c r="AY8" s="1">
        <f t="shared" si="0"/>
        <v>24.444444444444443</v>
      </c>
      <c r="AZ8" s="1">
        <f t="shared" si="0"/>
        <v>23.642790697674414</v>
      </c>
      <c r="BA8" s="1">
        <f t="shared" si="0"/>
        <v>24.224299065420556</v>
      </c>
      <c r="BC8" s="1">
        <f aca="true" t="shared" si="3" ref="BC8:BC71">AVERAGE(AP8:BA8)</f>
        <v>22.71981481863648</v>
      </c>
      <c r="BD8" s="1">
        <v>3</v>
      </c>
      <c r="BE8" s="1">
        <f t="shared" si="1"/>
        <v>23.1099</v>
      </c>
      <c r="BF8" s="1">
        <f t="shared" si="2"/>
        <v>0.0440144432506433</v>
      </c>
    </row>
    <row r="9" spans="1:58" ht="15.75">
      <c r="A9" s="1">
        <v>1803</v>
      </c>
      <c r="B9" s="6">
        <v>120</v>
      </c>
      <c r="C9" s="1">
        <v>53.875</v>
      </c>
      <c r="D9" s="1">
        <v>53.875</v>
      </c>
      <c r="E9" s="1">
        <v>53.3125</v>
      </c>
      <c r="F9" s="1">
        <v>53.1875</v>
      </c>
      <c r="G9" s="1">
        <v>53.5</v>
      </c>
      <c r="H9" s="1">
        <v>53.125</v>
      </c>
      <c r="I9" s="1">
        <v>53.75</v>
      </c>
      <c r="J9" s="1">
        <v>54</v>
      </c>
      <c r="K9" s="1">
        <v>53.875</v>
      </c>
      <c r="L9" s="1">
        <v>53.875</v>
      </c>
      <c r="N9" s="1">
        <v>53.4375</v>
      </c>
      <c r="P9" s="1">
        <v>35.8</v>
      </c>
      <c r="Q9" s="1">
        <v>35.9</v>
      </c>
      <c r="R9" s="1">
        <v>35.9</v>
      </c>
      <c r="S9" s="1">
        <v>35.9</v>
      </c>
      <c r="T9" s="1">
        <v>35.1</v>
      </c>
      <c r="U9" s="1">
        <v>35.5</v>
      </c>
      <c r="V9" s="1">
        <v>35.7</v>
      </c>
      <c r="W9" s="1">
        <v>35.6</v>
      </c>
      <c r="X9" s="1">
        <v>35</v>
      </c>
      <c r="Y9" s="1">
        <v>35.11</v>
      </c>
      <c r="Z9" s="1">
        <v>35.1</v>
      </c>
      <c r="AA9" s="1">
        <v>36.2</v>
      </c>
      <c r="AC9" s="1">
        <f aca="true" t="shared" si="4" ref="AC9:AD12">(6/20)*P9</f>
        <v>10.739999999999998</v>
      </c>
      <c r="AD9" s="1">
        <f t="shared" si="4"/>
        <v>10.77</v>
      </c>
      <c r="AE9" s="1">
        <f aca="true" t="shared" si="5" ref="AE9:AN32">(6/20)*R9</f>
        <v>10.77</v>
      </c>
      <c r="AF9" s="1">
        <f t="shared" si="5"/>
        <v>10.77</v>
      </c>
      <c r="AG9" s="1">
        <f t="shared" si="5"/>
        <v>10.53</v>
      </c>
      <c r="AH9" s="1">
        <f t="shared" si="5"/>
        <v>10.65</v>
      </c>
      <c r="AI9" s="1">
        <f t="shared" si="5"/>
        <v>10.71</v>
      </c>
      <c r="AJ9" s="1">
        <f t="shared" si="5"/>
        <v>10.68</v>
      </c>
      <c r="AK9" s="1">
        <f t="shared" si="5"/>
        <v>10.5</v>
      </c>
      <c r="AL9" s="1">
        <f t="shared" si="5"/>
        <v>10.533</v>
      </c>
      <c r="AM9" s="1">
        <f t="shared" si="5"/>
        <v>10.53</v>
      </c>
      <c r="AN9" s="1">
        <f t="shared" si="5"/>
        <v>10.860000000000001</v>
      </c>
      <c r="AP9" s="1">
        <f>$B9*AC9/C9</f>
        <v>23.922041763341063</v>
      </c>
      <c r="AQ9" s="1">
        <f aca="true" t="shared" si="6" ref="AQ9:AY12">$B9*AD9/D9</f>
        <v>23.988863109048722</v>
      </c>
      <c r="AR9" s="1">
        <f t="shared" si="6"/>
        <v>24.241969519343492</v>
      </c>
      <c r="AS9" s="1">
        <f t="shared" si="6"/>
        <v>24.29894242068155</v>
      </c>
      <c r="AT9" s="1">
        <f t="shared" si="6"/>
        <v>23.618691588785044</v>
      </c>
      <c r="AU9" s="1">
        <f t="shared" si="6"/>
        <v>24.056470588235292</v>
      </c>
      <c r="AV9" s="1">
        <f t="shared" si="6"/>
        <v>23.910697674418607</v>
      </c>
      <c r="AW9" s="1">
        <f t="shared" si="6"/>
        <v>23.73333333333333</v>
      </c>
      <c r="AX9" s="1">
        <f t="shared" si="6"/>
        <v>23.387470997679813</v>
      </c>
      <c r="AY9" s="1">
        <f t="shared" si="6"/>
        <v>23.46097447795824</v>
      </c>
      <c r="BA9" s="1">
        <f>$B9*AN9/N9</f>
        <v>24.38736842105263</v>
      </c>
      <c r="BC9" s="1">
        <f t="shared" si="3"/>
        <v>23.909711263079796</v>
      </c>
      <c r="BD9" s="1">
        <v>4</v>
      </c>
      <c r="BE9" s="1">
        <f t="shared" si="1"/>
        <v>23.1152</v>
      </c>
      <c r="BF9" s="1">
        <f t="shared" si="2"/>
        <v>0.04182400987602686</v>
      </c>
    </row>
    <row r="10" spans="1:58" ht="15.75">
      <c r="A10" s="1">
        <v>1804</v>
      </c>
      <c r="B10" s="6">
        <v>120</v>
      </c>
      <c r="C10" s="1">
        <v>53.125</v>
      </c>
      <c r="D10" s="1">
        <v>53.5</v>
      </c>
      <c r="E10" s="1">
        <v>53.625</v>
      </c>
      <c r="F10" s="1">
        <v>53.5625</v>
      </c>
      <c r="G10" s="1">
        <v>53.5625</v>
      </c>
      <c r="H10" s="1">
        <v>53.4375</v>
      </c>
      <c r="I10" s="1">
        <v>54</v>
      </c>
      <c r="J10" s="1">
        <v>54.875</v>
      </c>
      <c r="K10" s="1">
        <v>54.875</v>
      </c>
      <c r="L10" s="1">
        <v>54.625</v>
      </c>
      <c r="M10" s="1">
        <v>54.5</v>
      </c>
      <c r="N10" s="1">
        <v>53.8125</v>
      </c>
      <c r="P10" s="1">
        <v>36.5</v>
      </c>
      <c r="Q10" s="1">
        <v>36</v>
      </c>
      <c r="R10" s="1">
        <v>36.6</v>
      </c>
      <c r="S10" s="1">
        <v>37.4</v>
      </c>
      <c r="T10" s="1">
        <v>37.2</v>
      </c>
      <c r="U10" s="1">
        <v>37.8</v>
      </c>
      <c r="V10" s="1">
        <v>37.3</v>
      </c>
      <c r="W10" s="1">
        <v>37.6</v>
      </c>
      <c r="X10" s="1">
        <v>37.6</v>
      </c>
      <c r="Y10" s="1">
        <v>37.5</v>
      </c>
      <c r="Z10" s="1">
        <v>37.6</v>
      </c>
      <c r="AA10" s="1">
        <v>37.6</v>
      </c>
      <c r="AC10" s="1">
        <f t="shared" si="4"/>
        <v>10.95</v>
      </c>
      <c r="AD10" s="1">
        <f t="shared" si="4"/>
        <v>10.799999999999999</v>
      </c>
      <c r="AE10" s="1">
        <f t="shared" si="5"/>
        <v>10.98</v>
      </c>
      <c r="AF10" s="1">
        <f t="shared" si="5"/>
        <v>11.219999999999999</v>
      </c>
      <c r="AG10" s="1">
        <f t="shared" si="5"/>
        <v>11.16</v>
      </c>
      <c r="AH10" s="1">
        <f t="shared" si="5"/>
        <v>11.339999999999998</v>
      </c>
      <c r="AI10" s="1">
        <f t="shared" si="5"/>
        <v>11.19</v>
      </c>
      <c r="AJ10" s="1">
        <f t="shared" si="5"/>
        <v>11.28</v>
      </c>
      <c r="AK10" s="1">
        <f t="shared" si="5"/>
        <v>11.28</v>
      </c>
      <c r="AL10" s="1">
        <f t="shared" si="5"/>
        <v>11.25</v>
      </c>
      <c r="AM10" s="1">
        <f t="shared" si="5"/>
        <v>11.28</v>
      </c>
      <c r="AN10" s="1">
        <f t="shared" si="5"/>
        <v>11.28</v>
      </c>
      <c r="AP10" s="1">
        <f>$B10*AC10/C10</f>
        <v>24.734117647058824</v>
      </c>
      <c r="AQ10" s="1">
        <f t="shared" si="6"/>
        <v>24.224299065420556</v>
      </c>
      <c r="AR10" s="1">
        <f t="shared" si="6"/>
        <v>24.570629370629373</v>
      </c>
      <c r="AS10" s="1">
        <f t="shared" si="6"/>
        <v>25.136989498249704</v>
      </c>
      <c r="AT10" s="1">
        <f t="shared" si="6"/>
        <v>25.002567094515754</v>
      </c>
      <c r="AU10" s="1">
        <f t="shared" si="6"/>
        <v>25.465263157894732</v>
      </c>
      <c r="AV10" s="1">
        <f t="shared" si="6"/>
        <v>24.866666666666667</v>
      </c>
      <c r="AW10" s="1">
        <f t="shared" si="6"/>
        <v>24.666970387243733</v>
      </c>
      <c r="AX10" s="1">
        <f t="shared" si="6"/>
        <v>24.666970387243733</v>
      </c>
      <c r="AY10" s="1">
        <f t="shared" si="6"/>
        <v>24.71395881006865</v>
      </c>
      <c r="AZ10" s="1">
        <f>$B10*AM10/M10</f>
        <v>24.83669724770642</v>
      </c>
      <c r="BA10" s="1">
        <f>$B10*AN10/N10</f>
        <v>25.154006968641113</v>
      </c>
      <c r="BC10" s="1">
        <f t="shared" si="3"/>
        <v>24.836594691778274</v>
      </c>
      <c r="BD10" s="1">
        <v>5</v>
      </c>
      <c r="BE10" s="1">
        <f t="shared" si="1"/>
        <v>23.1205</v>
      </c>
      <c r="BF10" s="1">
        <f t="shared" si="2"/>
        <v>0.040263168619127675</v>
      </c>
    </row>
    <row r="11" spans="1:58" ht="15.75">
      <c r="A11" s="1">
        <v>1805</v>
      </c>
      <c r="B11" s="6">
        <v>120</v>
      </c>
      <c r="C11" s="1">
        <v>53.6875</v>
      </c>
      <c r="D11" s="1">
        <v>53.5</v>
      </c>
      <c r="E11" s="1">
        <v>53.25</v>
      </c>
      <c r="F11" s="1">
        <v>53.25</v>
      </c>
      <c r="G11" s="1">
        <v>53.25</v>
      </c>
      <c r="H11" s="1">
        <v>53</v>
      </c>
      <c r="I11" s="1">
        <v>53</v>
      </c>
      <c r="J11" s="1">
        <v>53.125</v>
      </c>
      <c r="K11" s="1">
        <v>53.4375</v>
      </c>
      <c r="L11" s="1">
        <v>50.5</v>
      </c>
      <c r="M11" s="1">
        <v>51</v>
      </c>
      <c r="N11" s="1">
        <v>51.25</v>
      </c>
      <c r="P11" s="1">
        <v>37.5</v>
      </c>
      <c r="Q11" s="1">
        <v>37.9</v>
      </c>
      <c r="R11" s="1">
        <v>38</v>
      </c>
      <c r="S11" s="1">
        <v>37.5</v>
      </c>
      <c r="T11" s="1">
        <v>37.6</v>
      </c>
      <c r="U11" s="1">
        <v>37.2</v>
      </c>
      <c r="V11" s="1">
        <v>37.3</v>
      </c>
      <c r="W11" s="1">
        <v>37.4</v>
      </c>
      <c r="X11" s="1">
        <v>36.11</v>
      </c>
      <c r="Y11" s="1">
        <v>35.4</v>
      </c>
      <c r="Z11" s="1">
        <v>34.1</v>
      </c>
      <c r="AA11" s="1">
        <v>35.1</v>
      </c>
      <c r="AC11" s="1">
        <f t="shared" si="4"/>
        <v>11.25</v>
      </c>
      <c r="AD11" s="1">
        <f t="shared" si="4"/>
        <v>11.37</v>
      </c>
      <c r="AE11" s="1">
        <f t="shared" si="5"/>
        <v>11.4</v>
      </c>
      <c r="AF11" s="1">
        <f t="shared" si="5"/>
        <v>11.25</v>
      </c>
      <c r="AG11" s="1">
        <f t="shared" si="5"/>
        <v>11.28</v>
      </c>
      <c r="AH11" s="1">
        <f t="shared" si="5"/>
        <v>11.16</v>
      </c>
      <c r="AI11" s="1">
        <f t="shared" si="5"/>
        <v>11.19</v>
      </c>
      <c r="AJ11" s="1">
        <f t="shared" si="5"/>
        <v>11.219999999999999</v>
      </c>
      <c r="AK11" s="1">
        <f t="shared" si="5"/>
        <v>10.833</v>
      </c>
      <c r="AL11" s="1">
        <f t="shared" si="5"/>
        <v>10.62</v>
      </c>
      <c r="AM11" s="1">
        <f t="shared" si="5"/>
        <v>10.23</v>
      </c>
      <c r="AN11" s="1">
        <f t="shared" si="5"/>
        <v>10.53</v>
      </c>
      <c r="AP11" s="1">
        <f>$B11*AC11/C11</f>
        <v>25.145518044237484</v>
      </c>
      <c r="AQ11" s="1">
        <f t="shared" si="6"/>
        <v>25.502803738317755</v>
      </c>
      <c r="AR11" s="1">
        <f t="shared" si="6"/>
        <v>25.690140845070424</v>
      </c>
      <c r="AS11" s="1">
        <f t="shared" si="6"/>
        <v>25.35211267605634</v>
      </c>
      <c r="AT11" s="1">
        <f t="shared" si="6"/>
        <v>25.419718309859153</v>
      </c>
      <c r="AU11" s="1">
        <f t="shared" si="6"/>
        <v>25.267924528301887</v>
      </c>
      <c r="AV11" s="1">
        <f t="shared" si="6"/>
        <v>25.335849056603774</v>
      </c>
      <c r="AW11" s="1">
        <f t="shared" si="6"/>
        <v>25.343999999999998</v>
      </c>
      <c r="AX11" s="1">
        <f t="shared" si="6"/>
        <v>24.326736842105262</v>
      </c>
      <c r="AY11" s="1">
        <f t="shared" si="6"/>
        <v>25.235643564356433</v>
      </c>
      <c r="AZ11" s="1">
        <f>$B11*AM11/M11</f>
        <v>24.07058823529412</v>
      </c>
      <c r="BA11" s="1">
        <f>$B11*AN11/N11</f>
        <v>24.655609756097558</v>
      </c>
      <c r="BC11" s="1">
        <f t="shared" si="3"/>
        <v>25.112220466358348</v>
      </c>
      <c r="BD11" s="1">
        <v>6</v>
      </c>
      <c r="BE11" s="1">
        <f t="shared" si="1"/>
        <v>23.1258</v>
      </c>
      <c r="BF11" s="1">
        <f t="shared" si="2"/>
        <v>0.039821249631813826</v>
      </c>
    </row>
    <row r="12" spans="1:58" ht="15.75">
      <c r="A12" s="1">
        <v>1806</v>
      </c>
      <c r="B12" s="6">
        <v>120</v>
      </c>
      <c r="C12" s="1">
        <v>52.625</v>
      </c>
      <c r="D12" s="1">
        <v>53.875</v>
      </c>
      <c r="E12" s="1">
        <v>53.75</v>
      </c>
      <c r="F12" s="1">
        <v>54.125</v>
      </c>
      <c r="G12" s="1">
        <v>51.125</v>
      </c>
      <c r="H12" s="1">
        <v>54.5</v>
      </c>
      <c r="I12" s="1">
        <v>54.625</v>
      </c>
      <c r="J12" s="1">
        <v>55.5</v>
      </c>
      <c r="K12" s="1">
        <v>54.75</v>
      </c>
      <c r="L12" s="1">
        <v>54.125</v>
      </c>
      <c r="M12" s="1">
        <v>54.875</v>
      </c>
      <c r="N12" s="1">
        <v>54.875</v>
      </c>
      <c r="P12" s="1">
        <v>35.1</v>
      </c>
      <c r="Q12" s="1">
        <v>36.6</v>
      </c>
      <c r="R12" s="1">
        <v>35.11</v>
      </c>
      <c r="S12" s="1">
        <v>35.4</v>
      </c>
      <c r="T12" s="1">
        <v>35.7</v>
      </c>
      <c r="U12" s="1">
        <v>35.11</v>
      </c>
      <c r="V12" s="1">
        <v>36.3</v>
      </c>
      <c r="W12" s="1">
        <v>35.11</v>
      </c>
      <c r="X12" s="1">
        <v>36</v>
      </c>
      <c r="Y12" s="1">
        <v>35.9</v>
      </c>
      <c r="Z12" s="1">
        <v>35.11</v>
      </c>
      <c r="AC12" s="1">
        <f t="shared" si="4"/>
        <v>10.53</v>
      </c>
      <c r="AD12" s="1">
        <f t="shared" si="4"/>
        <v>10.98</v>
      </c>
      <c r="AE12" s="1">
        <f t="shared" si="5"/>
        <v>10.533</v>
      </c>
      <c r="AF12" s="1">
        <f t="shared" si="5"/>
        <v>10.62</v>
      </c>
      <c r="AG12" s="1">
        <f t="shared" si="5"/>
        <v>10.71</v>
      </c>
      <c r="AH12" s="1">
        <f t="shared" si="5"/>
        <v>10.533</v>
      </c>
      <c r="AI12" s="1">
        <f t="shared" si="5"/>
        <v>10.889999999999999</v>
      </c>
      <c r="AJ12" s="1">
        <f t="shared" si="5"/>
        <v>10.533</v>
      </c>
      <c r="AK12" s="1">
        <f t="shared" si="5"/>
        <v>10.799999999999999</v>
      </c>
      <c r="AL12" s="1">
        <f t="shared" si="5"/>
        <v>10.77</v>
      </c>
      <c r="AM12" s="1">
        <f t="shared" si="5"/>
        <v>10.533</v>
      </c>
      <c r="AP12" s="1">
        <f>$B12*AC12/C12</f>
        <v>24.011401425178146</v>
      </c>
      <c r="AQ12" s="1">
        <f t="shared" si="6"/>
        <v>24.456612529002324</v>
      </c>
      <c r="AR12" s="1">
        <f t="shared" si="6"/>
        <v>23.51553488372093</v>
      </c>
      <c r="AS12" s="1">
        <f t="shared" si="6"/>
        <v>23.545496535796765</v>
      </c>
      <c r="AT12" s="1">
        <f t="shared" si="6"/>
        <v>25.138386308068462</v>
      </c>
      <c r="AU12" s="1">
        <f t="shared" si="6"/>
        <v>23.191926605504587</v>
      </c>
      <c r="AV12" s="1">
        <f t="shared" si="6"/>
        <v>23.923112128146453</v>
      </c>
      <c r="AW12" s="1">
        <f t="shared" si="6"/>
        <v>22.774054054054055</v>
      </c>
      <c r="AX12" s="1">
        <f t="shared" si="6"/>
        <v>23.671232876712324</v>
      </c>
      <c r="AY12" s="1">
        <f t="shared" si="6"/>
        <v>23.878060046189375</v>
      </c>
      <c r="AZ12" s="1">
        <f>$B12*AM12/M12</f>
        <v>23.03343963553531</v>
      </c>
      <c r="BC12" s="1">
        <f t="shared" si="3"/>
        <v>23.739932457082613</v>
      </c>
      <c r="BD12" s="1">
        <v>7</v>
      </c>
      <c r="BE12" s="1">
        <f t="shared" si="1"/>
        <v>23.1311</v>
      </c>
      <c r="BF12" s="1">
        <f t="shared" si="2"/>
        <v>0.04212311900245774</v>
      </c>
    </row>
    <row r="13" spans="1:58" ht="15.75">
      <c r="A13" s="1">
        <v>1807</v>
      </c>
      <c r="B13" s="6">
        <v>120</v>
      </c>
      <c r="C13" s="1">
        <v>54</v>
      </c>
      <c r="D13" s="1">
        <v>53.5</v>
      </c>
      <c r="E13" s="1">
        <v>53.75</v>
      </c>
      <c r="F13" s="1">
        <v>53.375</v>
      </c>
      <c r="G13" s="1">
        <v>53.3125</v>
      </c>
      <c r="H13" s="1">
        <v>53.75</v>
      </c>
      <c r="I13" s="1">
        <v>53.375</v>
      </c>
      <c r="J13" s="1">
        <v>53.4375</v>
      </c>
      <c r="K13" s="1">
        <v>53.375</v>
      </c>
      <c r="L13" s="1">
        <v>53.5</v>
      </c>
      <c r="M13" s="1">
        <v>53.875</v>
      </c>
      <c r="N13" s="1">
        <v>53.875</v>
      </c>
      <c r="Q13" s="1">
        <v>36.2</v>
      </c>
      <c r="R13" s="1">
        <v>36</v>
      </c>
      <c r="S13" s="1">
        <v>35.11</v>
      </c>
      <c r="T13" s="1">
        <v>35.11</v>
      </c>
      <c r="U13" s="1">
        <v>35.8</v>
      </c>
      <c r="V13" s="1">
        <v>35.6</v>
      </c>
      <c r="W13" s="1">
        <v>35.3</v>
      </c>
      <c r="X13" s="1">
        <v>34.8</v>
      </c>
      <c r="AD13" s="1">
        <f>(6/20)*Q13</f>
        <v>10.860000000000001</v>
      </c>
      <c r="AE13" s="1">
        <f t="shared" si="5"/>
        <v>10.799999999999999</v>
      </c>
      <c r="AF13" s="1">
        <f t="shared" si="5"/>
        <v>10.533</v>
      </c>
      <c r="AG13" s="1">
        <f t="shared" si="5"/>
        <v>10.533</v>
      </c>
      <c r="AH13" s="1">
        <f t="shared" si="5"/>
        <v>10.739999999999998</v>
      </c>
      <c r="AI13" s="1">
        <f t="shared" si="5"/>
        <v>10.68</v>
      </c>
      <c r="AJ13" s="1">
        <f t="shared" si="5"/>
        <v>10.589999999999998</v>
      </c>
      <c r="AK13" s="1">
        <f t="shared" si="5"/>
        <v>10.44</v>
      </c>
      <c r="AQ13" s="1">
        <f aca="true" t="shared" si="7" ref="AQ13:AX13">$B13*AD13/D13</f>
        <v>24.358878504672898</v>
      </c>
      <c r="AR13" s="1">
        <f t="shared" si="7"/>
        <v>24.11162790697674</v>
      </c>
      <c r="AS13" s="1">
        <f t="shared" si="7"/>
        <v>23.68074941451991</v>
      </c>
      <c r="AT13" s="1">
        <f t="shared" si="7"/>
        <v>23.708511137162954</v>
      </c>
      <c r="AU13" s="1">
        <f t="shared" si="7"/>
        <v>23.977674418604646</v>
      </c>
      <c r="AV13" s="1">
        <f t="shared" si="7"/>
        <v>24.01124121779859</v>
      </c>
      <c r="AW13" s="1">
        <f t="shared" si="7"/>
        <v>23.78105263157894</v>
      </c>
      <c r="AX13" s="1">
        <f t="shared" si="7"/>
        <v>23.471662763466043</v>
      </c>
      <c r="BC13" s="1">
        <f t="shared" si="3"/>
        <v>23.887674749347592</v>
      </c>
      <c r="BD13" s="1">
        <v>8</v>
      </c>
      <c r="BE13" s="1">
        <f t="shared" si="1"/>
        <v>23.136400000000002</v>
      </c>
      <c r="BF13" s="1">
        <f t="shared" si="2"/>
        <v>0.04186259275936062</v>
      </c>
    </row>
    <row r="14" spans="1:58" ht="15.75">
      <c r="A14" s="1">
        <v>1808</v>
      </c>
      <c r="B14" s="6">
        <v>120</v>
      </c>
      <c r="C14" s="1">
        <v>54.5</v>
      </c>
      <c r="D14" s="1">
        <v>54.5625</v>
      </c>
      <c r="E14" s="1">
        <v>54.75</v>
      </c>
      <c r="F14" s="1">
        <v>55</v>
      </c>
      <c r="G14" s="1">
        <v>55.5</v>
      </c>
      <c r="H14" s="1">
        <v>55.375</v>
      </c>
      <c r="I14" s="1">
        <v>55.625</v>
      </c>
      <c r="J14" s="1">
        <v>56</v>
      </c>
      <c r="K14" s="1">
        <v>55.875</v>
      </c>
      <c r="L14" s="1">
        <v>55.875</v>
      </c>
      <c r="M14" s="1">
        <v>56.25</v>
      </c>
      <c r="N14" s="1">
        <v>56.625</v>
      </c>
      <c r="BD14" s="1">
        <v>9</v>
      </c>
      <c r="BE14" s="1">
        <f t="shared" si="1"/>
        <v>23.1417</v>
      </c>
      <c r="BF14" s="1">
        <f t="shared" si="2"/>
        <v>0.04321203714506713</v>
      </c>
    </row>
    <row r="15" spans="1:58" ht="15.75">
      <c r="A15" s="1">
        <v>1809</v>
      </c>
      <c r="B15" s="6">
        <v>120</v>
      </c>
      <c r="C15" s="1">
        <v>57.25</v>
      </c>
      <c r="D15" s="1">
        <v>53.75</v>
      </c>
      <c r="E15" s="1">
        <v>57.5</v>
      </c>
      <c r="F15" s="1">
        <v>57</v>
      </c>
      <c r="G15" s="1">
        <v>56.75</v>
      </c>
      <c r="H15" s="1">
        <v>57.25</v>
      </c>
      <c r="I15" s="1">
        <v>57.3125</v>
      </c>
      <c r="J15" s="1">
        <v>57.6875</v>
      </c>
      <c r="K15" s="1">
        <v>57.5</v>
      </c>
      <c r="L15" s="1">
        <v>57.375</v>
      </c>
      <c r="M15" s="1">
        <v>57.25</v>
      </c>
      <c r="N15" s="1">
        <v>57.25</v>
      </c>
      <c r="BD15" s="1">
        <v>10</v>
      </c>
      <c r="BE15" s="1">
        <f t="shared" si="1"/>
        <v>23.147000000000002</v>
      </c>
      <c r="BF15" s="1">
        <f t="shared" si="2"/>
        <v>0.04320214282628418</v>
      </c>
    </row>
    <row r="16" spans="1:58" ht="15.75">
      <c r="A16" s="1">
        <v>1810</v>
      </c>
      <c r="B16" s="6">
        <v>120</v>
      </c>
      <c r="C16" s="1">
        <v>57.25</v>
      </c>
      <c r="D16" s="1">
        <v>58</v>
      </c>
      <c r="E16" s="1">
        <v>56.625</v>
      </c>
      <c r="F16" s="1">
        <v>56.5</v>
      </c>
      <c r="G16" s="1">
        <v>56.75</v>
      </c>
      <c r="H16" s="1">
        <v>57.125</v>
      </c>
      <c r="I16" s="1">
        <v>57.625</v>
      </c>
      <c r="J16" s="1">
        <v>56.5</v>
      </c>
      <c r="K16" s="1">
        <v>56.875</v>
      </c>
      <c r="L16" s="1">
        <v>56.375</v>
      </c>
      <c r="M16" s="1">
        <v>57</v>
      </c>
      <c r="N16" s="1">
        <v>57.8725</v>
      </c>
      <c r="BD16" s="1">
        <v>11</v>
      </c>
      <c r="BE16" s="1">
        <f t="shared" si="1"/>
        <v>23.1523</v>
      </c>
      <c r="BF16" s="1">
        <f t="shared" si="2"/>
        <v>0.043192253037495194</v>
      </c>
    </row>
    <row r="17" spans="1:58" ht="15.75">
      <c r="A17" s="1">
        <v>1811</v>
      </c>
      <c r="B17" s="6">
        <v>120</v>
      </c>
      <c r="C17" s="1">
        <v>57.5</v>
      </c>
      <c r="D17" s="1">
        <v>58</v>
      </c>
      <c r="E17" s="1">
        <v>57.375</v>
      </c>
      <c r="F17" s="1">
        <v>56.25</v>
      </c>
      <c r="G17" s="1">
        <v>56.375</v>
      </c>
      <c r="H17" s="1">
        <v>56.5</v>
      </c>
      <c r="I17" s="1">
        <v>56.5</v>
      </c>
      <c r="J17" s="1">
        <v>56.5</v>
      </c>
      <c r="K17" s="1">
        <v>56.125</v>
      </c>
      <c r="L17" s="1">
        <v>56.375</v>
      </c>
      <c r="M17" s="1">
        <v>56.1875</v>
      </c>
      <c r="BD17" s="1">
        <v>12</v>
      </c>
      <c r="BE17" s="1">
        <f t="shared" si="1"/>
        <v>23.157600000000002</v>
      </c>
      <c r="BF17" s="1">
        <f t="shared" si="2"/>
        <v>0.04318236777558987</v>
      </c>
    </row>
    <row r="18" spans="1:58" ht="15.75">
      <c r="A18" s="1">
        <v>1812</v>
      </c>
      <c r="B18" s="6">
        <v>120</v>
      </c>
      <c r="C18" s="1">
        <v>56.125</v>
      </c>
      <c r="D18" s="1">
        <v>56</v>
      </c>
      <c r="E18" s="1">
        <v>55.625</v>
      </c>
      <c r="F18" s="1">
        <v>56</v>
      </c>
      <c r="G18" s="1">
        <v>55.75</v>
      </c>
      <c r="H18" s="1">
        <v>56</v>
      </c>
      <c r="I18" s="1">
        <v>55.9375</v>
      </c>
      <c r="J18" s="1">
        <v>56</v>
      </c>
      <c r="K18" s="1">
        <v>56.125</v>
      </c>
      <c r="L18" s="1">
        <v>55.9375</v>
      </c>
      <c r="M18" s="1">
        <v>55.375</v>
      </c>
      <c r="N18" s="1">
        <v>55.25</v>
      </c>
      <c r="BD18" s="1">
        <v>13</v>
      </c>
      <c r="BE18" s="1">
        <f t="shared" si="1"/>
        <v>23.1629</v>
      </c>
      <c r="BF18" s="1">
        <f t="shared" si="2"/>
        <v>0.043172487037460766</v>
      </c>
    </row>
    <row r="19" spans="1:58" ht="15.75">
      <c r="A19" s="1">
        <v>1813</v>
      </c>
      <c r="B19" s="6">
        <v>120</v>
      </c>
      <c r="C19" s="1">
        <v>55.125</v>
      </c>
      <c r="D19" s="1">
        <v>55.125</v>
      </c>
      <c r="E19" s="1">
        <v>55.625</v>
      </c>
      <c r="F19" s="1">
        <v>56.625</v>
      </c>
      <c r="G19" s="1">
        <v>56.75</v>
      </c>
      <c r="H19" s="1">
        <v>57.75</v>
      </c>
      <c r="I19" s="1">
        <v>57.625</v>
      </c>
      <c r="J19" s="1">
        <v>57.25</v>
      </c>
      <c r="K19" s="1">
        <v>57.25</v>
      </c>
      <c r="L19" s="1">
        <v>57</v>
      </c>
      <c r="M19" s="1">
        <v>57.25</v>
      </c>
      <c r="N19" s="1">
        <v>56.5</v>
      </c>
      <c r="Z19" s="1">
        <v>29.5</v>
      </c>
      <c r="AA19" s="1">
        <v>31</v>
      </c>
      <c r="AM19" s="1">
        <f t="shared" si="5"/>
        <v>8.85</v>
      </c>
      <c r="AN19" s="1">
        <f t="shared" si="5"/>
        <v>9.299999999999999</v>
      </c>
      <c r="AZ19" s="1">
        <f aca="true" t="shared" si="8" ref="AZ19:AZ82">$B19*AM19/M19</f>
        <v>18.550218340611355</v>
      </c>
      <c r="BA19" s="1">
        <f aca="true" t="shared" si="9" ref="BA19:BA82">$B19*AN19/N19</f>
        <v>19.752212389380528</v>
      </c>
      <c r="BC19" s="1">
        <f t="shared" si="3"/>
        <v>19.15121536499594</v>
      </c>
      <c r="BD19" s="1">
        <v>14</v>
      </c>
      <c r="BE19" s="1">
        <f t="shared" si="1"/>
        <v>23.168200000000002</v>
      </c>
      <c r="BF19" s="1">
        <f t="shared" si="2"/>
        <v>0.05221600723198864</v>
      </c>
    </row>
    <row r="20" spans="1:58" ht="15.75">
      <c r="A20" s="1">
        <v>1814</v>
      </c>
      <c r="B20" s="6">
        <v>120</v>
      </c>
      <c r="C20" s="1">
        <v>56.25</v>
      </c>
      <c r="D20" s="1">
        <v>55.5</v>
      </c>
      <c r="E20" s="1">
        <v>55</v>
      </c>
      <c r="F20" s="1">
        <v>55</v>
      </c>
      <c r="G20" s="1">
        <v>57.5</v>
      </c>
      <c r="H20" s="1">
        <v>56</v>
      </c>
      <c r="I20" s="1">
        <v>55.25</v>
      </c>
      <c r="J20" s="1">
        <v>55</v>
      </c>
      <c r="K20" s="1">
        <v>54.25</v>
      </c>
      <c r="L20" s="1">
        <v>54.375</v>
      </c>
      <c r="M20" s="1">
        <v>54.75</v>
      </c>
      <c r="N20" s="1">
        <v>54.75</v>
      </c>
      <c r="P20" s="1">
        <v>29.6</v>
      </c>
      <c r="Q20" s="1">
        <v>29.1</v>
      </c>
      <c r="R20" s="1">
        <v>29.1</v>
      </c>
      <c r="S20" s="1">
        <v>28.1</v>
      </c>
      <c r="T20" s="1">
        <v>28.9</v>
      </c>
      <c r="U20" s="1">
        <v>31.2</v>
      </c>
      <c r="V20" s="1">
        <v>31.11</v>
      </c>
      <c r="W20" s="1">
        <v>35.4</v>
      </c>
      <c r="X20" s="1">
        <v>34.1</v>
      </c>
      <c r="Y20" s="1">
        <v>34.2</v>
      </c>
      <c r="Z20" s="1">
        <v>33.4</v>
      </c>
      <c r="AA20" s="1">
        <v>33.4</v>
      </c>
      <c r="AC20" s="1">
        <f aca="true" t="shared" si="10" ref="AC20:AC32">(6/20)*P20</f>
        <v>8.88</v>
      </c>
      <c r="AD20" s="1">
        <f aca="true" t="shared" si="11" ref="AD20:AD32">(6/20)*Q20</f>
        <v>8.73</v>
      </c>
      <c r="AE20" s="1">
        <f t="shared" si="5"/>
        <v>8.73</v>
      </c>
      <c r="AF20" s="1">
        <f t="shared" si="5"/>
        <v>8.43</v>
      </c>
      <c r="AG20" s="1">
        <f t="shared" si="5"/>
        <v>8.67</v>
      </c>
      <c r="AH20" s="1">
        <f t="shared" si="5"/>
        <v>9.36</v>
      </c>
      <c r="AI20" s="1">
        <f t="shared" si="5"/>
        <v>9.333</v>
      </c>
      <c r="AJ20" s="1">
        <f t="shared" si="5"/>
        <v>10.62</v>
      </c>
      <c r="AK20" s="1">
        <f t="shared" si="5"/>
        <v>10.23</v>
      </c>
      <c r="AL20" s="1">
        <f t="shared" si="5"/>
        <v>10.26</v>
      </c>
      <c r="AM20" s="1">
        <f t="shared" si="5"/>
        <v>10.02</v>
      </c>
      <c r="AN20" s="1">
        <f t="shared" si="5"/>
        <v>10.02</v>
      </c>
      <c r="AP20" s="1">
        <f aca="true" t="shared" si="12" ref="AP20:AP40">$B20*AC20/C20</f>
        <v>18.944000000000003</v>
      </c>
      <c r="AQ20" s="1">
        <f aca="true" t="shared" si="13" ref="AQ20:AQ83">$B20*AD20/D20</f>
        <v>18.875675675675677</v>
      </c>
      <c r="AR20" s="1">
        <f aca="true" t="shared" si="14" ref="AR20:AR83">$B20*AE20/E20</f>
        <v>19.04727272727273</v>
      </c>
      <c r="AS20" s="1">
        <f aca="true" t="shared" si="15" ref="AS20:AS83">$B20*AF20/F20</f>
        <v>18.39272727272727</v>
      </c>
      <c r="AT20" s="1">
        <f aca="true" t="shared" si="16" ref="AT20:AT83">$B20*AG20/G20</f>
        <v>18.093913043478263</v>
      </c>
      <c r="AU20" s="1">
        <f aca="true" t="shared" si="17" ref="AU20:AU83">$B20*AH20/H20</f>
        <v>20.057142857142853</v>
      </c>
      <c r="AV20" s="1">
        <f aca="true" t="shared" si="18" ref="AV20:AV83">$B20*AI20/I20</f>
        <v>20.270769230769233</v>
      </c>
      <c r="AW20" s="1">
        <f aca="true" t="shared" si="19" ref="AW20:AW83">$B20*AJ20/J20</f>
        <v>23.17090909090909</v>
      </c>
      <c r="AX20" s="1">
        <f aca="true" t="shared" si="20" ref="AX20:AX83">$B20*AK20/K20</f>
        <v>22.62857142857143</v>
      </c>
      <c r="AY20" s="1">
        <f aca="true" t="shared" si="21" ref="AY20:AY83">$B20*AL20/L20</f>
        <v>22.642758620689655</v>
      </c>
      <c r="AZ20" s="1">
        <f t="shared" si="8"/>
        <v>21.961643835616435</v>
      </c>
      <c r="BA20" s="1">
        <f t="shared" si="9"/>
        <v>21.961643835616435</v>
      </c>
      <c r="BC20" s="1">
        <f t="shared" si="3"/>
        <v>20.503918968205753</v>
      </c>
      <c r="BD20" s="1">
        <v>15</v>
      </c>
      <c r="BE20" s="1">
        <f t="shared" si="1"/>
        <v>23.1735</v>
      </c>
      <c r="BF20" s="1">
        <f t="shared" si="2"/>
        <v>0.048771164261361084</v>
      </c>
    </row>
    <row r="21" spans="1:58" ht="15.75">
      <c r="A21" s="1">
        <v>1815</v>
      </c>
      <c r="B21" s="6">
        <v>120</v>
      </c>
      <c r="C21" s="1">
        <v>54.5625</v>
      </c>
      <c r="D21" s="1">
        <v>54.75</v>
      </c>
      <c r="E21" s="1">
        <v>54.75</v>
      </c>
      <c r="F21" s="1">
        <v>54.75</v>
      </c>
      <c r="G21" s="1">
        <v>54.75</v>
      </c>
      <c r="H21" s="1">
        <v>57.5</v>
      </c>
      <c r="I21" s="1">
        <v>56</v>
      </c>
      <c r="J21" s="1">
        <v>56</v>
      </c>
      <c r="K21" s="1">
        <v>55.75</v>
      </c>
      <c r="L21" s="1">
        <v>55.25</v>
      </c>
      <c r="M21" s="1">
        <v>55.25</v>
      </c>
      <c r="N21" s="1">
        <v>55</v>
      </c>
      <c r="P21" s="1">
        <v>33.6</v>
      </c>
      <c r="Q21" s="1">
        <v>33</v>
      </c>
      <c r="R21" s="1">
        <v>33.5</v>
      </c>
      <c r="S21" s="1">
        <v>29.8</v>
      </c>
      <c r="T21" s="1">
        <v>29.1</v>
      </c>
      <c r="U21" s="1">
        <v>29.2</v>
      </c>
      <c r="V21" s="1">
        <v>33.2</v>
      </c>
      <c r="W21" s="1">
        <v>34</v>
      </c>
      <c r="X21" s="1">
        <v>34.8</v>
      </c>
      <c r="Y21" s="1">
        <v>35.8</v>
      </c>
      <c r="Z21" s="1">
        <v>35.5</v>
      </c>
      <c r="AA21" s="1">
        <v>36</v>
      </c>
      <c r="AC21" s="1">
        <f t="shared" si="10"/>
        <v>10.08</v>
      </c>
      <c r="AD21" s="1">
        <f t="shared" si="11"/>
        <v>9.9</v>
      </c>
      <c r="AE21" s="1">
        <f t="shared" si="5"/>
        <v>10.049999999999999</v>
      </c>
      <c r="AF21" s="1">
        <f t="shared" si="5"/>
        <v>8.94</v>
      </c>
      <c r="AG21" s="1">
        <f t="shared" si="5"/>
        <v>8.73</v>
      </c>
      <c r="AH21" s="1">
        <f t="shared" si="5"/>
        <v>8.76</v>
      </c>
      <c r="AI21" s="1">
        <f t="shared" si="5"/>
        <v>9.96</v>
      </c>
      <c r="AJ21" s="1">
        <f t="shared" si="5"/>
        <v>10.2</v>
      </c>
      <c r="AK21" s="1">
        <f t="shared" si="5"/>
        <v>10.44</v>
      </c>
      <c r="AL21" s="1">
        <f t="shared" si="5"/>
        <v>10.739999999999998</v>
      </c>
      <c r="AM21" s="1">
        <f t="shared" si="5"/>
        <v>10.65</v>
      </c>
      <c r="AN21" s="1">
        <f t="shared" si="5"/>
        <v>10.799999999999999</v>
      </c>
      <c r="AP21" s="1">
        <f t="shared" si="12"/>
        <v>22.169072164948453</v>
      </c>
      <c r="AQ21" s="1">
        <f t="shared" si="13"/>
        <v>21.698630136986303</v>
      </c>
      <c r="AR21" s="1">
        <f t="shared" si="14"/>
        <v>22.02739726027397</v>
      </c>
      <c r="AS21" s="1">
        <f t="shared" si="15"/>
        <v>19.594520547945205</v>
      </c>
      <c r="AT21" s="1">
        <f t="shared" si="16"/>
        <v>19.13424657534247</v>
      </c>
      <c r="AU21" s="1">
        <f t="shared" si="17"/>
        <v>18.281739130434783</v>
      </c>
      <c r="AV21" s="1">
        <f t="shared" si="18"/>
        <v>21.342857142857145</v>
      </c>
      <c r="AW21" s="1">
        <f t="shared" si="19"/>
        <v>21.857142857142858</v>
      </c>
      <c r="AX21" s="1">
        <f t="shared" si="20"/>
        <v>22.471748878923766</v>
      </c>
      <c r="AY21" s="1">
        <f t="shared" si="21"/>
        <v>23.32669683257918</v>
      </c>
      <c r="AZ21" s="1">
        <f t="shared" si="8"/>
        <v>23.131221719457013</v>
      </c>
      <c r="BA21" s="1">
        <f t="shared" si="9"/>
        <v>23.56363636363636</v>
      </c>
      <c r="BC21" s="1">
        <f t="shared" si="3"/>
        <v>21.549909134210626</v>
      </c>
      <c r="BD21" s="1">
        <v>16</v>
      </c>
      <c r="BE21" s="1">
        <f t="shared" si="1"/>
        <v>23.178800000000003</v>
      </c>
      <c r="BF21" s="1">
        <f t="shared" si="2"/>
        <v>0.04640390795952328</v>
      </c>
    </row>
    <row r="22" spans="1:58" ht="15.75">
      <c r="A22" s="1">
        <v>1816</v>
      </c>
      <c r="B22" s="6">
        <v>120</v>
      </c>
      <c r="C22" s="1">
        <v>55.25</v>
      </c>
      <c r="D22" s="1">
        <v>54.5</v>
      </c>
      <c r="E22" s="1">
        <v>55</v>
      </c>
      <c r="F22" s="1">
        <v>55</v>
      </c>
      <c r="G22" s="1">
        <v>55.5</v>
      </c>
      <c r="H22" s="1">
        <v>55.25</v>
      </c>
      <c r="I22" s="1">
        <v>55.625</v>
      </c>
      <c r="J22" s="1">
        <v>55.75</v>
      </c>
      <c r="K22" s="1">
        <v>56.75</v>
      </c>
      <c r="L22" s="1">
        <v>56.375</v>
      </c>
      <c r="M22" s="1">
        <v>56.5</v>
      </c>
      <c r="N22" s="1">
        <v>55.9375</v>
      </c>
      <c r="P22" s="1">
        <v>36.6</v>
      </c>
      <c r="Q22" s="1">
        <v>36.11</v>
      </c>
      <c r="R22" s="1">
        <v>38.4</v>
      </c>
      <c r="S22" s="1">
        <v>38.4</v>
      </c>
      <c r="T22" s="1">
        <v>38.6</v>
      </c>
      <c r="U22" s="1">
        <v>38.1</v>
      </c>
      <c r="V22" s="1">
        <v>39.8</v>
      </c>
      <c r="W22" s="1">
        <v>39.6</v>
      </c>
      <c r="X22" s="1">
        <v>39.1</v>
      </c>
      <c r="Y22" s="1">
        <v>40.3</v>
      </c>
      <c r="Z22" s="1">
        <v>39.8</v>
      </c>
      <c r="AA22" s="1">
        <v>39.1</v>
      </c>
      <c r="AC22" s="1">
        <f t="shared" si="10"/>
        <v>10.98</v>
      </c>
      <c r="AD22" s="1">
        <f t="shared" si="11"/>
        <v>10.833</v>
      </c>
      <c r="AE22" s="1">
        <f t="shared" si="5"/>
        <v>11.52</v>
      </c>
      <c r="AF22" s="1">
        <f t="shared" si="5"/>
        <v>11.52</v>
      </c>
      <c r="AG22" s="1">
        <f t="shared" si="5"/>
        <v>11.58</v>
      </c>
      <c r="AH22" s="1">
        <f t="shared" si="5"/>
        <v>11.43</v>
      </c>
      <c r="AI22" s="1">
        <f t="shared" si="5"/>
        <v>11.94</v>
      </c>
      <c r="AJ22" s="1">
        <f t="shared" si="5"/>
        <v>11.88</v>
      </c>
      <c r="AK22" s="1">
        <f t="shared" si="5"/>
        <v>11.73</v>
      </c>
      <c r="AL22" s="1">
        <f t="shared" si="5"/>
        <v>12.089999999999998</v>
      </c>
      <c r="AM22" s="1">
        <f t="shared" si="5"/>
        <v>11.94</v>
      </c>
      <c r="AN22" s="1">
        <f t="shared" si="5"/>
        <v>11.73</v>
      </c>
      <c r="AP22" s="1">
        <f t="shared" si="12"/>
        <v>23.84796380090498</v>
      </c>
      <c r="AQ22" s="1">
        <f t="shared" si="13"/>
        <v>23.852477064220185</v>
      </c>
      <c r="AR22" s="1">
        <f t="shared" si="14"/>
        <v>25.134545454545453</v>
      </c>
      <c r="AS22" s="1">
        <f t="shared" si="15"/>
        <v>25.134545454545453</v>
      </c>
      <c r="AT22" s="1">
        <f t="shared" si="16"/>
        <v>25.037837837837838</v>
      </c>
      <c r="AU22" s="1">
        <f t="shared" si="17"/>
        <v>24.825339366515834</v>
      </c>
      <c r="AV22" s="1">
        <f t="shared" si="18"/>
        <v>25.75820224719101</v>
      </c>
      <c r="AW22" s="1">
        <f t="shared" si="19"/>
        <v>25.571300448430495</v>
      </c>
      <c r="AX22" s="1">
        <f t="shared" si="20"/>
        <v>24.803524229074892</v>
      </c>
      <c r="AY22" s="1">
        <f t="shared" si="21"/>
        <v>25.734811529933477</v>
      </c>
      <c r="AZ22" s="1">
        <f t="shared" si="8"/>
        <v>25.35929203539823</v>
      </c>
      <c r="BA22" s="1">
        <f t="shared" si="9"/>
        <v>25.163798882681565</v>
      </c>
      <c r="BC22" s="1">
        <f t="shared" si="3"/>
        <v>25.01863652927329</v>
      </c>
      <c r="BD22" s="1">
        <v>17</v>
      </c>
      <c r="BE22" s="1">
        <f t="shared" si="1"/>
        <v>23.1841</v>
      </c>
      <c r="BF22" s="1">
        <f t="shared" si="2"/>
        <v>0.0399702037650989</v>
      </c>
    </row>
    <row r="23" spans="1:58" ht="15.75">
      <c r="A23" s="1">
        <v>1817</v>
      </c>
      <c r="B23" s="6">
        <v>120</v>
      </c>
      <c r="C23" s="1">
        <v>56</v>
      </c>
      <c r="D23" s="1">
        <v>56.375</v>
      </c>
      <c r="E23" s="1">
        <v>56</v>
      </c>
      <c r="F23" s="1">
        <v>56</v>
      </c>
      <c r="G23" s="1">
        <v>55.375</v>
      </c>
      <c r="H23" s="1">
        <v>55.25</v>
      </c>
      <c r="I23" s="1">
        <v>55.625</v>
      </c>
      <c r="J23" s="1">
        <v>55.875</v>
      </c>
      <c r="K23" s="1">
        <v>55.625</v>
      </c>
      <c r="L23" s="1">
        <v>55.3125</v>
      </c>
      <c r="M23" s="1">
        <v>55</v>
      </c>
      <c r="N23" s="1">
        <v>54.875</v>
      </c>
      <c r="P23" s="1">
        <v>38.11</v>
      </c>
      <c r="Q23" s="1">
        <v>38.8</v>
      </c>
      <c r="R23" s="1">
        <v>38.8</v>
      </c>
      <c r="S23" s="1">
        <v>38.4</v>
      </c>
      <c r="T23" s="1">
        <v>37.1</v>
      </c>
      <c r="U23" s="1">
        <v>37.1</v>
      </c>
      <c r="V23" s="1">
        <v>36.6</v>
      </c>
      <c r="W23" s="1">
        <v>37.6</v>
      </c>
      <c r="X23" s="1">
        <v>37.4</v>
      </c>
      <c r="Y23" s="1">
        <v>37.3</v>
      </c>
      <c r="Z23" s="1">
        <v>36.8</v>
      </c>
      <c r="AA23" s="1">
        <v>39.7</v>
      </c>
      <c r="AC23" s="1">
        <f t="shared" si="10"/>
        <v>11.433</v>
      </c>
      <c r="AD23" s="1">
        <f t="shared" si="11"/>
        <v>11.639999999999999</v>
      </c>
      <c r="AE23" s="1">
        <f t="shared" si="5"/>
        <v>11.639999999999999</v>
      </c>
      <c r="AF23" s="1">
        <f t="shared" si="5"/>
        <v>11.52</v>
      </c>
      <c r="AG23" s="1">
        <f t="shared" si="5"/>
        <v>11.13</v>
      </c>
      <c r="AH23" s="1">
        <f t="shared" si="5"/>
        <v>11.13</v>
      </c>
      <c r="AI23" s="1">
        <f t="shared" si="5"/>
        <v>10.98</v>
      </c>
      <c r="AJ23" s="1">
        <f t="shared" si="5"/>
        <v>11.28</v>
      </c>
      <c r="AK23" s="1">
        <f t="shared" si="5"/>
        <v>11.219999999999999</v>
      </c>
      <c r="AL23" s="1">
        <f t="shared" si="5"/>
        <v>11.19</v>
      </c>
      <c r="AM23" s="1">
        <f t="shared" si="5"/>
        <v>11.04</v>
      </c>
      <c r="AN23" s="1">
        <f t="shared" si="5"/>
        <v>11.91</v>
      </c>
      <c r="AP23" s="1">
        <f t="shared" si="12"/>
        <v>24.499285714285715</v>
      </c>
      <c r="AQ23" s="1">
        <f t="shared" si="13"/>
        <v>24.776940133037694</v>
      </c>
      <c r="AR23" s="1">
        <f t="shared" si="14"/>
        <v>24.942857142857143</v>
      </c>
      <c r="AS23" s="1">
        <f t="shared" si="15"/>
        <v>24.685714285714283</v>
      </c>
      <c r="AT23" s="1">
        <f t="shared" si="16"/>
        <v>24.11918735891648</v>
      </c>
      <c r="AU23" s="1">
        <f t="shared" si="17"/>
        <v>24.1737556561086</v>
      </c>
      <c r="AV23" s="1">
        <f t="shared" si="18"/>
        <v>23.687191011235956</v>
      </c>
      <c r="AW23" s="1">
        <f t="shared" si="19"/>
        <v>24.225503355704696</v>
      </c>
      <c r="AX23" s="1">
        <f t="shared" si="20"/>
        <v>24.204943820224717</v>
      </c>
      <c r="AY23" s="1">
        <f t="shared" si="21"/>
        <v>24.276610169491523</v>
      </c>
      <c r="AZ23" s="1">
        <f t="shared" si="8"/>
        <v>24.087272727272726</v>
      </c>
      <c r="BA23" s="1">
        <f t="shared" si="9"/>
        <v>26.04464692482916</v>
      </c>
      <c r="BC23" s="1">
        <f t="shared" si="3"/>
        <v>24.47699235830656</v>
      </c>
      <c r="BD23" s="1">
        <v>18</v>
      </c>
      <c r="BE23" s="1">
        <f t="shared" si="1"/>
        <v>23.189400000000003</v>
      </c>
      <c r="BF23" s="1">
        <f t="shared" si="2"/>
        <v>0.04085469265837467</v>
      </c>
    </row>
    <row r="24" spans="1:58" ht="15.75">
      <c r="A24" s="1">
        <v>1818</v>
      </c>
      <c r="B24" s="6">
        <v>120</v>
      </c>
      <c r="C24" s="1">
        <v>54.9375</v>
      </c>
      <c r="D24" s="1">
        <v>54.8125</v>
      </c>
      <c r="E24" s="1">
        <v>54.75</v>
      </c>
      <c r="F24" s="1">
        <v>54.625</v>
      </c>
      <c r="G24" s="1">
        <v>54.75</v>
      </c>
      <c r="H24" s="1">
        <v>54.875</v>
      </c>
      <c r="I24" s="1">
        <v>54.75</v>
      </c>
      <c r="J24" s="1">
        <v>54.25</v>
      </c>
      <c r="K24" s="1">
        <v>54.4375</v>
      </c>
      <c r="L24" s="1">
        <v>54.75</v>
      </c>
      <c r="M24" s="1">
        <v>56</v>
      </c>
      <c r="N24" s="1">
        <v>54.875</v>
      </c>
      <c r="P24" s="1">
        <v>36.8</v>
      </c>
      <c r="Q24" s="1">
        <v>36.1</v>
      </c>
      <c r="R24" s="1">
        <v>36.3</v>
      </c>
      <c r="S24" s="1">
        <v>36.3</v>
      </c>
      <c r="T24" s="1">
        <v>36.3</v>
      </c>
      <c r="U24" s="1">
        <v>36.3</v>
      </c>
      <c r="V24" s="1">
        <v>36.3</v>
      </c>
      <c r="W24" s="1">
        <v>36.4</v>
      </c>
      <c r="X24" s="1">
        <v>37</v>
      </c>
      <c r="Y24" s="1">
        <v>36.11</v>
      </c>
      <c r="Z24" s="1">
        <v>36.8</v>
      </c>
      <c r="AA24" s="1">
        <v>36.8</v>
      </c>
      <c r="AC24" s="1">
        <f t="shared" si="10"/>
        <v>11.04</v>
      </c>
      <c r="AD24" s="1">
        <f t="shared" si="11"/>
        <v>10.83</v>
      </c>
      <c r="AE24" s="1">
        <f t="shared" si="5"/>
        <v>10.889999999999999</v>
      </c>
      <c r="AF24" s="1">
        <f t="shared" si="5"/>
        <v>10.889999999999999</v>
      </c>
      <c r="AG24" s="1">
        <f t="shared" si="5"/>
        <v>10.889999999999999</v>
      </c>
      <c r="AH24" s="1">
        <f t="shared" si="5"/>
        <v>10.889999999999999</v>
      </c>
      <c r="AI24" s="1">
        <f t="shared" si="5"/>
        <v>10.889999999999999</v>
      </c>
      <c r="AJ24" s="1">
        <f t="shared" si="5"/>
        <v>10.92</v>
      </c>
      <c r="AK24" s="1">
        <f t="shared" si="5"/>
        <v>11.1</v>
      </c>
      <c r="AL24" s="1">
        <f t="shared" si="5"/>
        <v>10.833</v>
      </c>
      <c r="AM24" s="1">
        <f t="shared" si="5"/>
        <v>11.04</v>
      </c>
      <c r="AN24" s="1">
        <f t="shared" si="5"/>
        <v>11.04</v>
      </c>
      <c r="AP24" s="1">
        <f t="shared" si="12"/>
        <v>24.114675767918087</v>
      </c>
      <c r="AQ24" s="1">
        <f t="shared" si="13"/>
        <v>23.709920182440136</v>
      </c>
      <c r="AR24" s="1">
        <f t="shared" si="14"/>
        <v>23.86849315068493</v>
      </c>
      <c r="AS24" s="1">
        <f t="shared" si="15"/>
        <v>23.923112128146453</v>
      </c>
      <c r="AT24" s="1">
        <f t="shared" si="16"/>
        <v>23.86849315068493</v>
      </c>
      <c r="AU24" s="1">
        <f t="shared" si="17"/>
        <v>23.81412300683371</v>
      </c>
      <c r="AV24" s="1">
        <f t="shared" si="18"/>
        <v>23.86849315068493</v>
      </c>
      <c r="AW24" s="1">
        <f t="shared" si="19"/>
        <v>24.15483870967742</v>
      </c>
      <c r="AX24" s="1">
        <f t="shared" si="20"/>
        <v>24.468427095292768</v>
      </c>
      <c r="AY24" s="1">
        <f t="shared" si="21"/>
        <v>23.743561643835616</v>
      </c>
      <c r="AZ24" s="1">
        <f t="shared" si="8"/>
        <v>23.657142857142855</v>
      </c>
      <c r="BA24" s="1">
        <f t="shared" si="9"/>
        <v>24.142141230068336</v>
      </c>
      <c r="BC24" s="1">
        <f t="shared" si="3"/>
        <v>23.94445183945085</v>
      </c>
      <c r="BD24" s="1">
        <v>19</v>
      </c>
      <c r="BE24" s="1">
        <f t="shared" si="1"/>
        <v>23.1947</v>
      </c>
      <c r="BF24" s="1">
        <f t="shared" si="2"/>
        <v>0.04176332816909182</v>
      </c>
    </row>
    <row r="25" spans="1:58" ht="15.75">
      <c r="A25" s="1">
        <v>1819</v>
      </c>
      <c r="B25" s="6">
        <v>120</v>
      </c>
      <c r="C25" s="1">
        <v>55.5</v>
      </c>
      <c r="D25" s="1">
        <v>54.75</v>
      </c>
      <c r="E25" s="1">
        <v>55</v>
      </c>
      <c r="F25" s="1">
        <v>55.25</v>
      </c>
      <c r="G25" s="1">
        <v>55.125</v>
      </c>
      <c r="H25" s="1">
        <v>54.75</v>
      </c>
      <c r="I25" s="1">
        <v>55.125</v>
      </c>
      <c r="J25" s="1">
        <v>54.875</v>
      </c>
      <c r="K25" s="1">
        <v>55.3125</v>
      </c>
      <c r="L25" s="1">
        <v>55.125</v>
      </c>
      <c r="M25" s="1">
        <v>55.25</v>
      </c>
      <c r="N25" s="1">
        <v>55.5</v>
      </c>
      <c r="P25" s="1">
        <v>35.11</v>
      </c>
      <c r="Q25" s="1">
        <v>36.1</v>
      </c>
      <c r="R25" s="1">
        <v>36.3</v>
      </c>
      <c r="S25" s="1">
        <v>36.4</v>
      </c>
      <c r="T25" s="1">
        <v>36.9</v>
      </c>
      <c r="U25" s="1">
        <v>37</v>
      </c>
      <c r="V25" s="1">
        <v>37.9</v>
      </c>
      <c r="W25" s="1">
        <v>38.9</v>
      </c>
      <c r="X25" s="1">
        <v>38.9</v>
      </c>
      <c r="Y25" s="1">
        <v>38.6</v>
      </c>
      <c r="Z25" s="1">
        <v>38.4</v>
      </c>
      <c r="AA25" s="1">
        <v>38.6</v>
      </c>
      <c r="AC25" s="1">
        <f t="shared" si="10"/>
        <v>10.533</v>
      </c>
      <c r="AD25" s="1">
        <f t="shared" si="11"/>
        <v>10.83</v>
      </c>
      <c r="AE25" s="1">
        <f t="shared" si="5"/>
        <v>10.889999999999999</v>
      </c>
      <c r="AF25" s="1">
        <f t="shared" si="5"/>
        <v>10.92</v>
      </c>
      <c r="AG25" s="1">
        <f t="shared" si="5"/>
        <v>11.069999999999999</v>
      </c>
      <c r="AH25" s="1">
        <f t="shared" si="5"/>
        <v>11.1</v>
      </c>
      <c r="AI25" s="1">
        <f t="shared" si="5"/>
        <v>11.37</v>
      </c>
      <c r="AJ25" s="1">
        <f t="shared" si="5"/>
        <v>11.67</v>
      </c>
      <c r="AK25" s="1">
        <f t="shared" si="5"/>
        <v>11.67</v>
      </c>
      <c r="AL25" s="1">
        <f t="shared" si="5"/>
        <v>11.58</v>
      </c>
      <c r="AM25" s="1">
        <f t="shared" si="5"/>
        <v>11.52</v>
      </c>
      <c r="AN25" s="1">
        <f t="shared" si="5"/>
        <v>11.58</v>
      </c>
      <c r="AP25" s="1">
        <f t="shared" si="12"/>
        <v>22.774054054054055</v>
      </c>
      <c r="AQ25" s="1">
        <f t="shared" si="13"/>
        <v>23.73698630136986</v>
      </c>
      <c r="AR25" s="1">
        <f t="shared" si="14"/>
        <v>23.759999999999998</v>
      </c>
      <c r="AS25" s="1">
        <f t="shared" si="15"/>
        <v>23.71764705882353</v>
      </c>
      <c r="AT25" s="1">
        <f t="shared" si="16"/>
        <v>24.097959183673467</v>
      </c>
      <c r="AU25" s="1">
        <f t="shared" si="17"/>
        <v>24.328767123287673</v>
      </c>
      <c r="AV25" s="1">
        <f t="shared" si="18"/>
        <v>24.751020408163264</v>
      </c>
      <c r="AW25" s="1">
        <f t="shared" si="19"/>
        <v>25.51981776765376</v>
      </c>
      <c r="AX25" s="1">
        <f t="shared" si="20"/>
        <v>25.317966101694918</v>
      </c>
      <c r="AY25" s="1">
        <f t="shared" si="21"/>
        <v>25.20816326530612</v>
      </c>
      <c r="AZ25" s="1">
        <f t="shared" si="8"/>
        <v>25.020814479638005</v>
      </c>
      <c r="BA25" s="1">
        <f t="shared" si="9"/>
        <v>25.037837837837838</v>
      </c>
      <c r="BC25" s="1">
        <f t="shared" si="3"/>
        <v>24.43925279845854</v>
      </c>
      <c r="BD25" s="1">
        <v>20</v>
      </c>
      <c r="BE25" s="1">
        <f t="shared" si="1"/>
        <v>23.200000000000003</v>
      </c>
      <c r="BF25" s="1">
        <f t="shared" si="2"/>
        <v>0.040917781253241636</v>
      </c>
    </row>
    <row r="26" spans="1:58" ht="15.75">
      <c r="A26" s="1">
        <v>1820</v>
      </c>
      <c r="B26" s="6">
        <v>120</v>
      </c>
      <c r="C26" s="1">
        <v>55.6875</v>
      </c>
      <c r="D26" s="1">
        <v>56.875</v>
      </c>
      <c r="E26" s="1">
        <v>56.5</v>
      </c>
      <c r="F26" s="1">
        <v>56.25</v>
      </c>
      <c r="G26" s="1">
        <v>56.25</v>
      </c>
      <c r="H26" s="1">
        <v>56.5</v>
      </c>
      <c r="I26" s="1">
        <v>56.625</v>
      </c>
      <c r="J26" s="1">
        <v>56.6878</v>
      </c>
      <c r="K26" s="1">
        <v>56.625</v>
      </c>
      <c r="L26" s="1">
        <v>56.75</v>
      </c>
      <c r="M26" s="1">
        <v>56.875</v>
      </c>
      <c r="N26" s="1">
        <v>57.125</v>
      </c>
      <c r="P26" s="1">
        <v>38.4</v>
      </c>
      <c r="Q26" s="1">
        <v>39.6</v>
      </c>
      <c r="R26" s="1">
        <v>39.6</v>
      </c>
      <c r="S26" s="1">
        <v>39.7</v>
      </c>
      <c r="T26" s="1">
        <v>39.9</v>
      </c>
      <c r="U26" s="1">
        <v>40.2</v>
      </c>
      <c r="V26" s="1">
        <v>40.5</v>
      </c>
      <c r="W26" s="1">
        <v>40.6</v>
      </c>
      <c r="X26" s="1">
        <v>40.8</v>
      </c>
      <c r="Y26" s="1">
        <v>40.8</v>
      </c>
      <c r="Z26" s="1">
        <v>40.6</v>
      </c>
      <c r="AA26" s="1">
        <v>40.6</v>
      </c>
      <c r="AC26" s="1">
        <f t="shared" si="10"/>
        <v>11.52</v>
      </c>
      <c r="AD26" s="1">
        <f t="shared" si="11"/>
        <v>11.88</v>
      </c>
      <c r="AE26" s="1">
        <f t="shared" si="5"/>
        <v>11.88</v>
      </c>
      <c r="AF26" s="1">
        <f t="shared" si="5"/>
        <v>11.91</v>
      </c>
      <c r="AG26" s="1">
        <f t="shared" si="5"/>
        <v>11.969999999999999</v>
      </c>
      <c r="AH26" s="1">
        <f t="shared" si="5"/>
        <v>12.06</v>
      </c>
      <c r="AI26" s="1">
        <f t="shared" si="5"/>
        <v>12.15</v>
      </c>
      <c r="AJ26" s="1">
        <f t="shared" si="5"/>
        <v>12.18</v>
      </c>
      <c r="AK26" s="1">
        <f t="shared" si="5"/>
        <v>12.239999999999998</v>
      </c>
      <c r="AL26" s="1">
        <f t="shared" si="5"/>
        <v>12.239999999999998</v>
      </c>
      <c r="AM26" s="1">
        <f t="shared" si="5"/>
        <v>12.18</v>
      </c>
      <c r="AN26" s="1">
        <f t="shared" si="5"/>
        <v>12.18</v>
      </c>
      <c r="AP26" s="1">
        <f t="shared" si="12"/>
        <v>24.82424242424242</v>
      </c>
      <c r="AQ26" s="1">
        <f t="shared" si="13"/>
        <v>25.06549450549451</v>
      </c>
      <c r="AR26" s="1">
        <f t="shared" si="14"/>
        <v>25.23185840707965</v>
      </c>
      <c r="AS26" s="1">
        <f t="shared" si="15"/>
        <v>25.408</v>
      </c>
      <c r="AT26" s="1">
        <f t="shared" si="16"/>
        <v>25.535999999999998</v>
      </c>
      <c r="AU26" s="1">
        <f t="shared" si="17"/>
        <v>25.6141592920354</v>
      </c>
      <c r="AV26" s="1">
        <f t="shared" si="18"/>
        <v>25.748344370860927</v>
      </c>
      <c r="AW26" s="1">
        <f t="shared" si="19"/>
        <v>25.78332551272055</v>
      </c>
      <c r="AX26" s="1">
        <f t="shared" si="20"/>
        <v>25.939072847682116</v>
      </c>
      <c r="AY26" s="1">
        <f t="shared" si="21"/>
        <v>25.881938325991186</v>
      </c>
      <c r="AZ26" s="1">
        <f t="shared" si="8"/>
        <v>25.698461538461537</v>
      </c>
      <c r="BA26" s="1">
        <f t="shared" si="9"/>
        <v>25.585995623632382</v>
      </c>
      <c r="BC26" s="1">
        <f t="shared" si="3"/>
        <v>25.526407737350056</v>
      </c>
      <c r="BD26" s="1">
        <v>21</v>
      </c>
      <c r="BE26" s="1">
        <f t="shared" si="1"/>
        <v>23.2053</v>
      </c>
      <c r="BF26" s="1">
        <f t="shared" si="2"/>
        <v>0.03917511661998595</v>
      </c>
    </row>
    <row r="27" spans="1:58" ht="15.75">
      <c r="A27" s="1">
        <v>1821</v>
      </c>
      <c r="B27" s="6">
        <v>120</v>
      </c>
      <c r="C27" s="1">
        <v>57.5</v>
      </c>
      <c r="D27" s="1">
        <v>57.3125</v>
      </c>
      <c r="E27" s="1">
        <v>57.5</v>
      </c>
      <c r="F27" s="1">
        <v>57.875</v>
      </c>
      <c r="G27" s="1">
        <v>58.375</v>
      </c>
      <c r="H27" s="1">
        <v>58.625</v>
      </c>
      <c r="I27" s="1">
        <v>59.875</v>
      </c>
      <c r="J27" s="1">
        <v>59.375</v>
      </c>
      <c r="K27" s="1">
        <v>59</v>
      </c>
      <c r="L27" s="1">
        <v>58.75</v>
      </c>
      <c r="M27" s="1">
        <v>58.5</v>
      </c>
      <c r="N27" s="1">
        <v>57.375</v>
      </c>
      <c r="P27" s="1">
        <v>40.1</v>
      </c>
      <c r="Q27" s="1">
        <v>41</v>
      </c>
      <c r="R27" s="1">
        <v>41.4</v>
      </c>
      <c r="S27" s="1">
        <v>41.6</v>
      </c>
      <c r="T27" s="1">
        <v>41.8</v>
      </c>
      <c r="U27" s="1">
        <v>42.3</v>
      </c>
      <c r="V27" s="1">
        <v>42.2</v>
      </c>
      <c r="W27" s="1">
        <v>42.3</v>
      </c>
      <c r="X27" s="1">
        <v>42</v>
      </c>
      <c r="Y27" s="1">
        <v>42</v>
      </c>
      <c r="Z27" s="1">
        <v>41.7</v>
      </c>
      <c r="AA27" s="1">
        <v>41</v>
      </c>
      <c r="AC27" s="1">
        <f t="shared" si="10"/>
        <v>12.03</v>
      </c>
      <c r="AD27" s="1">
        <f t="shared" si="11"/>
        <v>12.299999999999999</v>
      </c>
      <c r="AE27" s="1">
        <f t="shared" si="5"/>
        <v>12.42</v>
      </c>
      <c r="AF27" s="1">
        <f t="shared" si="5"/>
        <v>12.48</v>
      </c>
      <c r="AG27" s="1">
        <f t="shared" si="5"/>
        <v>12.54</v>
      </c>
      <c r="AH27" s="1">
        <f t="shared" si="5"/>
        <v>12.69</v>
      </c>
      <c r="AI27" s="1">
        <f t="shared" si="5"/>
        <v>12.66</v>
      </c>
      <c r="AJ27" s="1">
        <f t="shared" si="5"/>
        <v>12.69</v>
      </c>
      <c r="AK27" s="1">
        <f t="shared" si="5"/>
        <v>12.6</v>
      </c>
      <c r="AL27" s="1">
        <f t="shared" si="5"/>
        <v>12.6</v>
      </c>
      <c r="AM27" s="1">
        <f t="shared" si="5"/>
        <v>12.51</v>
      </c>
      <c r="AN27" s="1">
        <f t="shared" si="5"/>
        <v>12.299999999999999</v>
      </c>
      <c r="AP27" s="1">
        <f t="shared" si="12"/>
        <v>25.106086956521736</v>
      </c>
      <c r="AQ27" s="1">
        <f t="shared" si="13"/>
        <v>25.7535441657579</v>
      </c>
      <c r="AR27" s="1">
        <f t="shared" si="14"/>
        <v>25.92</v>
      </c>
      <c r="AS27" s="1">
        <f t="shared" si="15"/>
        <v>25.876457883369334</v>
      </c>
      <c r="AT27" s="1">
        <f t="shared" si="16"/>
        <v>25.77815845824411</v>
      </c>
      <c r="AU27" s="1">
        <f t="shared" si="17"/>
        <v>25.975266524520254</v>
      </c>
      <c r="AV27" s="1">
        <f t="shared" si="18"/>
        <v>25.37286012526096</v>
      </c>
      <c r="AW27" s="1">
        <f t="shared" si="19"/>
        <v>25.647157894736843</v>
      </c>
      <c r="AX27" s="1">
        <f t="shared" si="20"/>
        <v>25.627118644067796</v>
      </c>
      <c r="AY27" s="1">
        <f t="shared" si="21"/>
        <v>25.73617021276596</v>
      </c>
      <c r="AZ27" s="1">
        <f t="shared" si="8"/>
        <v>25.661538461538463</v>
      </c>
      <c r="BA27" s="1">
        <f t="shared" si="9"/>
        <v>25.72549019607843</v>
      </c>
      <c r="BC27" s="1">
        <f t="shared" si="3"/>
        <v>25.681654126905148</v>
      </c>
      <c r="BD27" s="1">
        <v>22</v>
      </c>
      <c r="BE27" s="1">
        <f t="shared" si="1"/>
        <v>23.2106</v>
      </c>
      <c r="BF27" s="1">
        <f t="shared" si="2"/>
        <v>0.03893830183439622</v>
      </c>
    </row>
    <row r="28" spans="1:58" ht="15.75">
      <c r="A28" s="1">
        <v>1822</v>
      </c>
      <c r="B28" s="6">
        <v>120</v>
      </c>
      <c r="C28" s="1">
        <v>58</v>
      </c>
      <c r="D28" s="1">
        <v>58.125</v>
      </c>
      <c r="E28" s="1">
        <v>57.125</v>
      </c>
      <c r="F28" s="1">
        <v>57.875</v>
      </c>
      <c r="G28" s="1">
        <v>58</v>
      </c>
      <c r="H28" s="1">
        <v>57.6875</v>
      </c>
      <c r="I28" s="1">
        <v>57.25</v>
      </c>
      <c r="J28" s="1">
        <v>57.25</v>
      </c>
      <c r="K28" s="1">
        <v>56.875</v>
      </c>
      <c r="L28" s="1">
        <v>56.375</v>
      </c>
      <c r="M28" s="1">
        <v>56.25</v>
      </c>
      <c r="N28" s="1">
        <v>56.25</v>
      </c>
      <c r="P28" s="1">
        <v>40.9</v>
      </c>
      <c r="Q28" s="1">
        <v>40.11</v>
      </c>
      <c r="R28" s="1">
        <v>40.4</v>
      </c>
      <c r="S28" s="1">
        <v>40.2</v>
      </c>
      <c r="T28" s="1">
        <v>40.7</v>
      </c>
      <c r="U28" s="1">
        <v>40.8</v>
      </c>
      <c r="V28" s="1">
        <v>40.7</v>
      </c>
      <c r="W28" s="1">
        <v>40.6</v>
      </c>
      <c r="X28" s="1">
        <v>40.6</v>
      </c>
      <c r="Y28" s="1">
        <v>40.1</v>
      </c>
      <c r="Z28" s="1">
        <v>39.11</v>
      </c>
      <c r="AA28" s="1">
        <v>40</v>
      </c>
      <c r="AC28" s="1">
        <f t="shared" si="10"/>
        <v>12.27</v>
      </c>
      <c r="AD28" s="1">
        <f t="shared" si="11"/>
        <v>12.033</v>
      </c>
      <c r="AE28" s="1">
        <f t="shared" si="5"/>
        <v>12.12</v>
      </c>
      <c r="AF28" s="1">
        <f t="shared" si="5"/>
        <v>12.06</v>
      </c>
      <c r="AG28" s="1">
        <f t="shared" si="5"/>
        <v>12.21</v>
      </c>
      <c r="AH28" s="1">
        <f t="shared" si="5"/>
        <v>12.239999999999998</v>
      </c>
      <c r="AI28" s="1">
        <f t="shared" si="5"/>
        <v>12.21</v>
      </c>
      <c r="AJ28" s="1">
        <f t="shared" si="5"/>
        <v>12.18</v>
      </c>
      <c r="AK28" s="1">
        <f t="shared" si="5"/>
        <v>12.18</v>
      </c>
      <c r="AL28" s="1">
        <f t="shared" si="5"/>
        <v>12.03</v>
      </c>
      <c r="AM28" s="1">
        <f t="shared" si="5"/>
        <v>11.732999999999999</v>
      </c>
      <c r="AN28" s="1">
        <f t="shared" si="5"/>
        <v>12</v>
      </c>
      <c r="AP28" s="1">
        <f t="shared" si="12"/>
        <v>25.386206896551723</v>
      </c>
      <c r="AQ28" s="1">
        <f t="shared" si="13"/>
        <v>24.842322580645163</v>
      </c>
      <c r="AR28" s="1">
        <f t="shared" si="14"/>
        <v>25.459956236323848</v>
      </c>
      <c r="AS28" s="1">
        <f t="shared" si="15"/>
        <v>25.00561555075594</v>
      </c>
      <c r="AT28" s="1">
        <f t="shared" si="16"/>
        <v>25.26206896551724</v>
      </c>
      <c r="AU28" s="1">
        <f t="shared" si="17"/>
        <v>25.46132177681473</v>
      </c>
      <c r="AV28" s="1">
        <f t="shared" si="18"/>
        <v>25.593013100436682</v>
      </c>
      <c r="AW28" s="1">
        <f t="shared" si="19"/>
        <v>25.53013100436681</v>
      </c>
      <c r="AX28" s="1">
        <f t="shared" si="20"/>
        <v>25.698461538461537</v>
      </c>
      <c r="AY28" s="1">
        <f t="shared" si="21"/>
        <v>25.607095343680708</v>
      </c>
      <c r="AZ28" s="1">
        <f t="shared" si="8"/>
        <v>25.030399999999997</v>
      </c>
      <c r="BA28" s="1">
        <f t="shared" si="9"/>
        <v>25.6</v>
      </c>
      <c r="BC28" s="1">
        <f t="shared" si="3"/>
        <v>25.373049416129533</v>
      </c>
      <c r="BD28" s="1">
        <v>23</v>
      </c>
      <c r="BE28" s="1">
        <f t="shared" si="1"/>
        <v>23.2159</v>
      </c>
      <c r="BF28" s="1">
        <f t="shared" si="2"/>
        <v>0.03941189659940143</v>
      </c>
    </row>
    <row r="29" spans="1:58" ht="15.75">
      <c r="A29" s="1">
        <v>1823</v>
      </c>
      <c r="B29" s="6">
        <v>120</v>
      </c>
      <c r="C29" s="1">
        <v>56.625</v>
      </c>
      <c r="D29" s="1">
        <v>57</v>
      </c>
      <c r="E29" s="1">
        <v>57.25</v>
      </c>
      <c r="F29" s="1">
        <v>57.0625</v>
      </c>
      <c r="G29" s="1">
        <v>57.125</v>
      </c>
      <c r="H29" s="1">
        <v>57.125</v>
      </c>
      <c r="I29" s="1">
        <v>57.75</v>
      </c>
      <c r="J29" s="1">
        <v>57.3125</v>
      </c>
      <c r="K29" s="1">
        <v>57.375</v>
      </c>
      <c r="L29" s="1">
        <v>57.125</v>
      </c>
      <c r="M29" s="1">
        <v>56.25</v>
      </c>
      <c r="N29" s="1">
        <v>55.875</v>
      </c>
      <c r="P29" s="1">
        <v>40</v>
      </c>
      <c r="Q29" s="1">
        <v>40.1</v>
      </c>
      <c r="R29" s="1">
        <v>40.9</v>
      </c>
      <c r="S29" s="1">
        <v>40.11</v>
      </c>
      <c r="T29" s="1">
        <v>40.1</v>
      </c>
      <c r="U29" s="1">
        <v>40.9</v>
      </c>
      <c r="V29" s="1">
        <v>40.11</v>
      </c>
      <c r="W29" s="1">
        <v>41.2</v>
      </c>
      <c r="X29" s="1">
        <v>41</v>
      </c>
      <c r="Y29" s="1">
        <v>40.1</v>
      </c>
      <c r="Z29" s="1">
        <v>39.11</v>
      </c>
      <c r="AA29" s="1">
        <v>39.9</v>
      </c>
      <c r="AC29" s="1">
        <f t="shared" si="10"/>
        <v>12</v>
      </c>
      <c r="AD29" s="1">
        <f t="shared" si="11"/>
        <v>12.03</v>
      </c>
      <c r="AE29" s="1">
        <f t="shared" si="5"/>
        <v>12.27</v>
      </c>
      <c r="AF29" s="1">
        <f t="shared" si="5"/>
        <v>12.033</v>
      </c>
      <c r="AG29" s="1">
        <f t="shared" si="5"/>
        <v>12.03</v>
      </c>
      <c r="AH29" s="1">
        <f t="shared" si="5"/>
        <v>12.27</v>
      </c>
      <c r="AI29" s="1">
        <f t="shared" si="5"/>
        <v>12.033</v>
      </c>
      <c r="AJ29" s="1">
        <f t="shared" si="5"/>
        <v>12.360000000000001</v>
      </c>
      <c r="AK29" s="1">
        <f t="shared" si="5"/>
        <v>12.299999999999999</v>
      </c>
      <c r="AL29" s="1">
        <f t="shared" si="5"/>
        <v>12.03</v>
      </c>
      <c r="AM29" s="1">
        <f t="shared" si="5"/>
        <v>11.732999999999999</v>
      </c>
      <c r="AN29" s="1">
        <f t="shared" si="5"/>
        <v>11.969999999999999</v>
      </c>
      <c r="AP29" s="1">
        <f t="shared" si="12"/>
        <v>25.43046357615894</v>
      </c>
      <c r="AQ29" s="1">
        <f t="shared" si="13"/>
        <v>25.326315789473682</v>
      </c>
      <c r="AR29" s="1">
        <f t="shared" si="14"/>
        <v>25.718777292576416</v>
      </c>
      <c r="AS29" s="1">
        <f t="shared" si="15"/>
        <v>25.30488499452355</v>
      </c>
      <c r="AT29" s="1">
        <f t="shared" si="16"/>
        <v>25.270897155361048</v>
      </c>
      <c r="AU29" s="1">
        <f t="shared" si="17"/>
        <v>25.775054704595185</v>
      </c>
      <c r="AV29" s="1">
        <f t="shared" si="18"/>
        <v>25.003636363636364</v>
      </c>
      <c r="AW29" s="1">
        <f t="shared" si="19"/>
        <v>25.87917121046892</v>
      </c>
      <c r="AX29" s="1">
        <f t="shared" si="20"/>
        <v>25.72549019607843</v>
      </c>
      <c r="AY29" s="1">
        <f t="shared" si="21"/>
        <v>25.270897155361048</v>
      </c>
      <c r="AZ29" s="1">
        <f t="shared" si="8"/>
        <v>25.030399999999997</v>
      </c>
      <c r="BA29" s="1">
        <f t="shared" si="9"/>
        <v>25.707382550335566</v>
      </c>
      <c r="BC29" s="1">
        <f t="shared" si="3"/>
        <v>25.45361424904743</v>
      </c>
      <c r="BD29" s="1">
        <v>24</v>
      </c>
      <c r="BE29" s="1">
        <f t="shared" si="1"/>
        <v>23.2212</v>
      </c>
      <c r="BF29" s="1">
        <f t="shared" si="2"/>
        <v>0.03928715153045206</v>
      </c>
    </row>
    <row r="30" spans="1:58" ht="15.75">
      <c r="A30" s="1">
        <v>1824</v>
      </c>
      <c r="B30" s="6">
        <v>120</v>
      </c>
      <c r="C30" s="1">
        <v>56.25</v>
      </c>
      <c r="D30" s="1">
        <v>56</v>
      </c>
      <c r="E30" s="1">
        <v>55.125</v>
      </c>
      <c r="F30" s="1">
        <v>56</v>
      </c>
      <c r="G30" s="1">
        <v>56.375</v>
      </c>
      <c r="H30" s="1">
        <v>55.875</v>
      </c>
      <c r="I30" s="1">
        <v>56.875</v>
      </c>
      <c r="J30" s="1">
        <v>57.125</v>
      </c>
      <c r="K30" s="1">
        <v>56.9375</v>
      </c>
      <c r="L30" s="1">
        <v>56.9375</v>
      </c>
      <c r="M30" s="1">
        <v>56.9375</v>
      </c>
      <c r="N30" s="1">
        <v>57</v>
      </c>
      <c r="P30" s="1">
        <v>39.11</v>
      </c>
      <c r="Q30" s="1">
        <v>39.6</v>
      </c>
      <c r="R30" s="1">
        <v>39.5</v>
      </c>
      <c r="S30" s="1">
        <v>39.2</v>
      </c>
      <c r="T30" s="1">
        <v>39.6</v>
      </c>
      <c r="U30" s="1">
        <v>39.1</v>
      </c>
      <c r="V30" s="1">
        <v>39.9</v>
      </c>
      <c r="W30" s="1">
        <v>39.9</v>
      </c>
      <c r="X30" s="1">
        <v>39.9</v>
      </c>
      <c r="Y30" s="1">
        <v>39.9</v>
      </c>
      <c r="Z30" s="1">
        <v>39.5</v>
      </c>
      <c r="AA30" s="1">
        <v>39.8</v>
      </c>
      <c r="AC30" s="1">
        <f t="shared" si="10"/>
        <v>11.732999999999999</v>
      </c>
      <c r="AD30" s="1">
        <f t="shared" si="11"/>
        <v>11.88</v>
      </c>
      <c r="AE30" s="1">
        <f t="shared" si="5"/>
        <v>11.85</v>
      </c>
      <c r="AF30" s="1">
        <f t="shared" si="5"/>
        <v>11.76</v>
      </c>
      <c r="AG30" s="1">
        <f t="shared" si="5"/>
        <v>11.88</v>
      </c>
      <c r="AH30" s="1">
        <f t="shared" si="5"/>
        <v>11.73</v>
      </c>
      <c r="AI30" s="1">
        <f t="shared" si="5"/>
        <v>11.969999999999999</v>
      </c>
      <c r="AJ30" s="1">
        <f t="shared" si="5"/>
        <v>11.969999999999999</v>
      </c>
      <c r="AK30" s="1">
        <f t="shared" si="5"/>
        <v>11.969999999999999</v>
      </c>
      <c r="AL30" s="1">
        <f t="shared" si="5"/>
        <v>11.969999999999999</v>
      </c>
      <c r="AM30" s="1">
        <f t="shared" si="5"/>
        <v>11.85</v>
      </c>
      <c r="AN30" s="1">
        <f t="shared" si="5"/>
        <v>11.94</v>
      </c>
      <c r="AP30" s="1">
        <f t="shared" si="12"/>
        <v>25.030399999999997</v>
      </c>
      <c r="AQ30" s="1">
        <f t="shared" si="13"/>
        <v>25.45714285714286</v>
      </c>
      <c r="AR30" s="1">
        <f t="shared" si="14"/>
        <v>25.79591836734694</v>
      </c>
      <c r="AS30" s="1">
        <f t="shared" si="15"/>
        <v>25.2</v>
      </c>
      <c r="AT30" s="1">
        <f t="shared" si="16"/>
        <v>25.28780487804878</v>
      </c>
      <c r="AU30" s="1">
        <f t="shared" si="17"/>
        <v>25.191946308724834</v>
      </c>
      <c r="AV30" s="1">
        <f t="shared" si="18"/>
        <v>25.255384615384614</v>
      </c>
      <c r="AW30" s="1">
        <f t="shared" si="19"/>
        <v>25.144857768052514</v>
      </c>
      <c r="AX30" s="1">
        <f t="shared" si="20"/>
        <v>25.22766190998902</v>
      </c>
      <c r="AY30" s="1">
        <f t="shared" si="21"/>
        <v>25.22766190998902</v>
      </c>
      <c r="AZ30" s="1">
        <f t="shared" si="8"/>
        <v>24.974753018660813</v>
      </c>
      <c r="BA30" s="1">
        <f t="shared" si="9"/>
        <v>25.136842105263156</v>
      </c>
      <c r="BC30" s="1">
        <f t="shared" si="3"/>
        <v>25.24419781155021</v>
      </c>
      <c r="BD30" s="1">
        <v>25</v>
      </c>
      <c r="BE30" s="1">
        <f t="shared" si="1"/>
        <v>23.2265</v>
      </c>
      <c r="BF30" s="1">
        <f t="shared" si="2"/>
        <v>0.03961306306760363</v>
      </c>
    </row>
    <row r="31" spans="1:58" ht="15.75">
      <c r="A31" s="1">
        <v>1825</v>
      </c>
      <c r="B31" s="6">
        <v>120</v>
      </c>
      <c r="C31" s="1">
        <v>57.25</v>
      </c>
      <c r="D31" s="1">
        <v>57</v>
      </c>
      <c r="E31" s="1">
        <v>56.75</v>
      </c>
      <c r="F31" s="1">
        <v>56.875</v>
      </c>
      <c r="G31" s="1">
        <v>57.125</v>
      </c>
      <c r="H31" s="1">
        <v>57.125</v>
      </c>
      <c r="I31" s="1">
        <v>56.25</v>
      </c>
      <c r="J31" s="1">
        <v>57.25</v>
      </c>
      <c r="K31" s="1">
        <v>57.25</v>
      </c>
      <c r="L31" s="1">
        <v>57.25</v>
      </c>
      <c r="M31" s="1">
        <v>57.5</v>
      </c>
      <c r="N31" s="1">
        <v>57.75</v>
      </c>
      <c r="P31" s="1">
        <v>39.8</v>
      </c>
      <c r="Q31" s="1">
        <v>39.8</v>
      </c>
      <c r="R31" s="1">
        <v>39.8</v>
      </c>
      <c r="S31" s="1">
        <v>39.5</v>
      </c>
      <c r="T31" s="1">
        <v>39.6</v>
      </c>
      <c r="U31" s="1">
        <v>39.7</v>
      </c>
      <c r="V31" s="1">
        <v>39.7</v>
      </c>
      <c r="W31" s="1">
        <v>39.7</v>
      </c>
      <c r="X31" s="1">
        <v>39.1</v>
      </c>
      <c r="Y31" s="1">
        <v>40</v>
      </c>
      <c r="Z31" s="1">
        <v>39.11</v>
      </c>
      <c r="AA31" s="1">
        <v>40.3</v>
      </c>
      <c r="AC31" s="1">
        <f t="shared" si="10"/>
        <v>11.94</v>
      </c>
      <c r="AD31" s="1">
        <f t="shared" si="11"/>
        <v>11.94</v>
      </c>
      <c r="AE31" s="1">
        <f t="shared" si="5"/>
        <v>11.94</v>
      </c>
      <c r="AF31" s="1">
        <f t="shared" si="5"/>
        <v>11.85</v>
      </c>
      <c r="AG31" s="1">
        <f t="shared" si="5"/>
        <v>11.88</v>
      </c>
      <c r="AH31" s="1">
        <f t="shared" si="5"/>
        <v>11.91</v>
      </c>
      <c r="AI31" s="1">
        <f t="shared" si="5"/>
        <v>11.91</v>
      </c>
      <c r="AJ31" s="1">
        <f t="shared" si="5"/>
        <v>11.91</v>
      </c>
      <c r="AK31" s="1">
        <f t="shared" si="5"/>
        <v>11.73</v>
      </c>
      <c r="AL31" s="1">
        <f t="shared" si="5"/>
        <v>12</v>
      </c>
      <c r="AM31" s="1">
        <f t="shared" si="5"/>
        <v>11.732999999999999</v>
      </c>
      <c r="AN31" s="1">
        <f t="shared" si="5"/>
        <v>12.089999999999998</v>
      </c>
      <c r="AP31" s="1">
        <f t="shared" si="12"/>
        <v>25.02707423580786</v>
      </c>
      <c r="AQ31" s="1">
        <f t="shared" si="13"/>
        <v>25.136842105263156</v>
      </c>
      <c r="AR31" s="1">
        <f t="shared" si="14"/>
        <v>25.247577092511012</v>
      </c>
      <c r="AS31" s="1">
        <f t="shared" si="15"/>
        <v>25.002197802197802</v>
      </c>
      <c r="AT31" s="1">
        <f t="shared" si="16"/>
        <v>24.955798687089718</v>
      </c>
      <c r="AU31" s="1">
        <f t="shared" si="17"/>
        <v>25.018818380743983</v>
      </c>
      <c r="AV31" s="1">
        <f t="shared" si="18"/>
        <v>25.408</v>
      </c>
      <c r="AW31" s="1">
        <f t="shared" si="19"/>
        <v>24.964192139737992</v>
      </c>
      <c r="AX31" s="1">
        <f t="shared" si="20"/>
        <v>24.58689956331878</v>
      </c>
      <c r="AY31" s="1">
        <f t="shared" si="21"/>
        <v>25.152838427947597</v>
      </c>
      <c r="AZ31" s="1">
        <f t="shared" si="8"/>
        <v>24.486260869565214</v>
      </c>
      <c r="BA31" s="1">
        <f t="shared" si="9"/>
        <v>25.122077922077917</v>
      </c>
      <c r="BC31" s="1">
        <f t="shared" si="3"/>
        <v>25.00904810218842</v>
      </c>
      <c r="BD31" s="1">
        <v>26</v>
      </c>
      <c r="BE31" s="1">
        <f t="shared" si="1"/>
        <v>23.2318</v>
      </c>
      <c r="BF31" s="1">
        <f t="shared" si="2"/>
        <v>0.0399855282741647</v>
      </c>
    </row>
    <row r="32" spans="1:58" ht="15.75">
      <c r="A32" s="1">
        <v>1826</v>
      </c>
      <c r="B32" s="6">
        <v>120</v>
      </c>
      <c r="C32" s="1">
        <v>57.5</v>
      </c>
      <c r="D32" s="1">
        <v>57</v>
      </c>
      <c r="E32" s="1">
        <v>56.5</v>
      </c>
      <c r="F32" s="1">
        <v>56.875</v>
      </c>
      <c r="G32" s="1">
        <v>56.6875</v>
      </c>
      <c r="H32" s="1">
        <v>57</v>
      </c>
      <c r="I32" s="1">
        <v>57</v>
      </c>
      <c r="J32" s="1">
        <v>57</v>
      </c>
      <c r="K32" s="1">
        <v>57</v>
      </c>
      <c r="L32" s="1">
        <v>56.75</v>
      </c>
      <c r="M32" s="1">
        <v>56.5</v>
      </c>
      <c r="N32" s="1">
        <v>56.625</v>
      </c>
      <c r="P32" s="1">
        <v>40.6</v>
      </c>
      <c r="Q32" s="1">
        <v>40.5</v>
      </c>
      <c r="R32" s="1">
        <v>40.3</v>
      </c>
      <c r="S32" s="1">
        <v>40.6</v>
      </c>
      <c r="T32" s="1">
        <v>40.4</v>
      </c>
      <c r="U32" s="1">
        <v>40.9</v>
      </c>
      <c r="V32" s="1">
        <v>40.8</v>
      </c>
      <c r="W32" s="1">
        <v>40.1</v>
      </c>
      <c r="X32" s="1">
        <v>40.8</v>
      </c>
      <c r="Y32" s="1">
        <v>40.6</v>
      </c>
      <c r="Z32" s="1">
        <v>40.1</v>
      </c>
      <c r="AA32" s="1">
        <v>40.1</v>
      </c>
      <c r="AC32" s="1">
        <f t="shared" si="10"/>
        <v>12.18</v>
      </c>
      <c r="AD32" s="1">
        <f t="shared" si="11"/>
        <v>12.15</v>
      </c>
      <c r="AE32" s="1">
        <f t="shared" si="5"/>
        <v>12.089999999999998</v>
      </c>
      <c r="AF32" s="1">
        <f t="shared" si="5"/>
        <v>12.18</v>
      </c>
      <c r="AG32" s="1">
        <f t="shared" si="5"/>
        <v>12.12</v>
      </c>
      <c r="AH32" s="1">
        <f t="shared" si="5"/>
        <v>12.27</v>
      </c>
      <c r="AI32" s="1">
        <f t="shared" si="5"/>
        <v>12.239999999999998</v>
      </c>
      <c r="AJ32" s="1">
        <f t="shared" si="5"/>
        <v>12.03</v>
      </c>
      <c r="AK32" s="1">
        <f t="shared" si="5"/>
        <v>12.239999999999998</v>
      </c>
      <c r="AL32" s="1">
        <f t="shared" si="5"/>
        <v>12.18</v>
      </c>
      <c r="AM32" s="1">
        <f t="shared" si="5"/>
        <v>12.03</v>
      </c>
      <c r="AN32" s="1">
        <f t="shared" si="5"/>
        <v>12.03</v>
      </c>
      <c r="AP32" s="1">
        <f t="shared" si="12"/>
        <v>25.419130434782605</v>
      </c>
      <c r="AQ32" s="1">
        <f t="shared" si="13"/>
        <v>25.57894736842105</v>
      </c>
      <c r="AR32" s="1">
        <f t="shared" si="14"/>
        <v>25.677876106194685</v>
      </c>
      <c r="AS32" s="1">
        <f t="shared" si="15"/>
        <v>25.698461538461537</v>
      </c>
      <c r="AT32" s="1">
        <f t="shared" si="16"/>
        <v>25.65644983461962</v>
      </c>
      <c r="AU32" s="1">
        <f t="shared" si="17"/>
        <v>25.831578947368417</v>
      </c>
      <c r="AV32" s="1">
        <f t="shared" si="18"/>
        <v>25.768421052631574</v>
      </c>
      <c r="AW32" s="1">
        <f t="shared" si="19"/>
        <v>25.326315789473682</v>
      </c>
      <c r="AX32" s="1">
        <f t="shared" si="20"/>
        <v>25.768421052631574</v>
      </c>
      <c r="AY32" s="1">
        <f t="shared" si="21"/>
        <v>25.75506607929515</v>
      </c>
      <c r="AZ32" s="1">
        <f t="shared" si="8"/>
        <v>25.550442477876103</v>
      </c>
      <c r="BA32" s="1">
        <f t="shared" si="9"/>
        <v>25.494039735099335</v>
      </c>
      <c r="BC32" s="1">
        <f t="shared" si="3"/>
        <v>25.62709586807128</v>
      </c>
      <c r="BD32" s="1">
        <v>27</v>
      </c>
      <c r="BE32" s="1">
        <f t="shared" si="1"/>
        <v>23.2371</v>
      </c>
      <c r="BF32" s="1">
        <f t="shared" si="2"/>
        <v>0.03902119870109422</v>
      </c>
    </row>
    <row r="33" spans="1:58" ht="15.75">
      <c r="A33" s="1">
        <v>1827</v>
      </c>
      <c r="B33" s="6">
        <v>120</v>
      </c>
      <c r="C33" s="1">
        <v>56.875</v>
      </c>
      <c r="D33" s="1">
        <v>56.75</v>
      </c>
      <c r="E33" s="1">
        <v>56.6875</v>
      </c>
      <c r="F33" s="1">
        <v>56.625</v>
      </c>
      <c r="G33" s="1">
        <v>56.6875</v>
      </c>
      <c r="H33" s="1">
        <v>56.875</v>
      </c>
      <c r="I33" s="1">
        <v>56.75</v>
      </c>
      <c r="J33" s="1">
        <v>56.875</v>
      </c>
      <c r="K33" s="1">
        <v>56.875</v>
      </c>
      <c r="L33" s="1">
        <v>56.75</v>
      </c>
      <c r="M33" s="1">
        <v>56.875</v>
      </c>
      <c r="N33" s="1">
        <v>56.8125</v>
      </c>
      <c r="AC33" s="1">
        <v>12.05</v>
      </c>
      <c r="AD33" s="1">
        <v>12.02</v>
      </c>
      <c r="AE33" s="1">
        <v>12</v>
      </c>
      <c r="AF33" s="1">
        <v>12</v>
      </c>
      <c r="AG33" s="1">
        <v>12</v>
      </c>
      <c r="AH33" s="1">
        <v>12.02</v>
      </c>
      <c r="AI33" s="1">
        <v>11.97</v>
      </c>
      <c r="AJ33" s="1">
        <v>11.95</v>
      </c>
      <c r="AK33" s="1">
        <v>11.97</v>
      </c>
      <c r="AL33" s="1">
        <v>11.97</v>
      </c>
      <c r="AM33" s="1">
        <v>11.97</v>
      </c>
      <c r="AN33" s="1">
        <v>11.92</v>
      </c>
      <c r="AP33" s="1">
        <f t="shared" si="12"/>
        <v>25.424175824175823</v>
      </c>
      <c r="AQ33" s="1">
        <f t="shared" si="13"/>
        <v>25.416740088105726</v>
      </c>
      <c r="AR33" s="1">
        <f t="shared" si="14"/>
        <v>25.402425578831313</v>
      </c>
      <c r="AS33" s="1">
        <f t="shared" si="15"/>
        <v>25.43046357615894</v>
      </c>
      <c r="AT33" s="1">
        <f t="shared" si="16"/>
        <v>25.402425578831313</v>
      </c>
      <c r="AU33" s="1">
        <f t="shared" si="17"/>
        <v>25.36087912087912</v>
      </c>
      <c r="AV33" s="1">
        <f t="shared" si="18"/>
        <v>25.31101321585903</v>
      </c>
      <c r="AW33" s="1">
        <f t="shared" si="19"/>
        <v>25.213186813186812</v>
      </c>
      <c r="AX33" s="1">
        <f t="shared" si="20"/>
        <v>25.255384615384617</v>
      </c>
      <c r="AY33" s="1">
        <f t="shared" si="21"/>
        <v>25.31101321585903</v>
      </c>
      <c r="AZ33" s="1">
        <f t="shared" si="8"/>
        <v>25.255384615384617</v>
      </c>
      <c r="BA33" s="1">
        <f t="shared" si="9"/>
        <v>25.177557755775577</v>
      </c>
      <c r="BC33" s="1">
        <f t="shared" si="3"/>
        <v>25.33005416653599</v>
      </c>
      <c r="BD33" s="1">
        <v>28</v>
      </c>
      <c r="BE33" s="1">
        <f t="shared" si="1"/>
        <v>23.2424</v>
      </c>
      <c r="BF33" s="1">
        <f t="shared" si="2"/>
        <v>0.03947879437704159</v>
      </c>
    </row>
    <row r="34" spans="1:58" ht="15.75">
      <c r="A34" s="1">
        <v>1828</v>
      </c>
      <c r="B34" s="6">
        <v>120</v>
      </c>
      <c r="C34" s="1">
        <v>56.875</v>
      </c>
      <c r="D34" s="1">
        <v>56.875</v>
      </c>
      <c r="E34" s="1">
        <v>56.875</v>
      </c>
      <c r="F34" s="1">
        <v>56.9375</v>
      </c>
      <c r="G34" s="1">
        <v>57</v>
      </c>
      <c r="H34" s="1">
        <v>57.0625</v>
      </c>
      <c r="I34" s="1">
        <v>57.125</v>
      </c>
      <c r="J34" s="1">
        <v>57.0625</v>
      </c>
      <c r="K34" s="1">
        <v>56.9375</v>
      </c>
      <c r="L34" s="1">
        <v>56.75</v>
      </c>
      <c r="M34" s="1">
        <v>56.6875</v>
      </c>
      <c r="N34" s="1">
        <v>56.75</v>
      </c>
      <c r="AC34" s="1">
        <v>11.95</v>
      </c>
      <c r="AD34" s="1">
        <v>11.95</v>
      </c>
      <c r="AE34" s="1">
        <v>11.97</v>
      </c>
      <c r="AF34" s="1">
        <v>12.05</v>
      </c>
      <c r="AG34" s="1">
        <v>12.02</v>
      </c>
      <c r="AH34" s="1">
        <v>12.02</v>
      </c>
      <c r="AI34" s="1">
        <v>12.05</v>
      </c>
      <c r="AJ34" s="1">
        <v>12.05</v>
      </c>
      <c r="AK34" s="1">
        <v>11.97</v>
      </c>
      <c r="AL34" s="1">
        <v>11.9</v>
      </c>
      <c r="AM34" s="1">
        <v>11.95</v>
      </c>
      <c r="AN34" s="1">
        <v>11.95</v>
      </c>
      <c r="AP34" s="1">
        <f t="shared" si="12"/>
        <v>25.213186813186812</v>
      </c>
      <c r="AQ34" s="1">
        <f t="shared" si="13"/>
        <v>25.213186813186812</v>
      </c>
      <c r="AR34" s="1">
        <f t="shared" si="14"/>
        <v>25.255384615384617</v>
      </c>
      <c r="AS34" s="1">
        <f t="shared" si="15"/>
        <v>25.396267837541163</v>
      </c>
      <c r="AT34" s="1">
        <f t="shared" si="16"/>
        <v>25.305263157894736</v>
      </c>
      <c r="AU34" s="1">
        <f t="shared" si="17"/>
        <v>25.277546549835705</v>
      </c>
      <c r="AV34" s="1">
        <f t="shared" si="18"/>
        <v>25.312910284463896</v>
      </c>
      <c r="AW34" s="1">
        <f t="shared" si="19"/>
        <v>25.340635268346112</v>
      </c>
      <c r="AX34" s="1">
        <f t="shared" si="20"/>
        <v>25.227661909989024</v>
      </c>
      <c r="AY34" s="1">
        <f t="shared" si="21"/>
        <v>25.162995594713657</v>
      </c>
      <c r="AZ34" s="1">
        <f t="shared" si="8"/>
        <v>25.296582138919515</v>
      </c>
      <c r="BA34" s="1">
        <f t="shared" si="9"/>
        <v>25.26872246696035</v>
      </c>
      <c r="BC34" s="1">
        <f t="shared" si="3"/>
        <v>25.27252862086853</v>
      </c>
      <c r="BD34" s="1">
        <v>29</v>
      </c>
      <c r="BE34" s="1">
        <f t="shared" si="1"/>
        <v>23.247700000000002</v>
      </c>
      <c r="BF34" s="1">
        <f t="shared" si="2"/>
        <v>0.03956865634625339</v>
      </c>
    </row>
    <row r="35" spans="1:58" ht="15.75">
      <c r="A35" s="1">
        <v>1829</v>
      </c>
      <c r="B35" s="6">
        <v>120</v>
      </c>
      <c r="C35" s="1">
        <v>56.75</v>
      </c>
      <c r="D35" s="1">
        <v>56.75</v>
      </c>
      <c r="E35" s="1">
        <v>56.63</v>
      </c>
      <c r="F35" s="1">
        <v>56.62</v>
      </c>
      <c r="G35" s="1">
        <v>56.68</v>
      </c>
      <c r="H35" s="1">
        <v>56.81</v>
      </c>
      <c r="I35" s="1">
        <v>56.93</v>
      </c>
      <c r="J35" s="1">
        <v>57</v>
      </c>
      <c r="K35" s="1">
        <v>57</v>
      </c>
      <c r="L35" s="1">
        <v>56.87</v>
      </c>
      <c r="M35" s="1">
        <v>57</v>
      </c>
      <c r="N35" s="1">
        <v>56.68</v>
      </c>
      <c r="AC35" s="1">
        <v>11.9</v>
      </c>
      <c r="AD35" s="1">
        <v>11.95</v>
      </c>
      <c r="AE35" s="1">
        <v>12</v>
      </c>
      <c r="AF35" s="1">
        <v>12.05</v>
      </c>
      <c r="AG35" s="1">
        <v>12.07</v>
      </c>
      <c r="AH35" s="1">
        <v>12.1</v>
      </c>
      <c r="AI35" s="1">
        <v>12.15</v>
      </c>
      <c r="AJ35" s="1">
        <v>12.17</v>
      </c>
      <c r="AK35" s="1">
        <v>12.22</v>
      </c>
      <c r="AL35" s="1">
        <v>12.15</v>
      </c>
      <c r="AM35" s="1">
        <v>12.25</v>
      </c>
      <c r="AN35" s="1">
        <v>12.2</v>
      </c>
      <c r="AP35" s="1">
        <f t="shared" si="12"/>
        <v>25.162995594713657</v>
      </c>
      <c r="AQ35" s="1">
        <f t="shared" si="13"/>
        <v>25.26872246696035</v>
      </c>
      <c r="AR35" s="1">
        <f t="shared" si="14"/>
        <v>25.428218258873386</v>
      </c>
      <c r="AS35" s="1">
        <f t="shared" si="15"/>
        <v>25.538678912045214</v>
      </c>
      <c r="AT35" s="1">
        <f t="shared" si="16"/>
        <v>25.553987297106566</v>
      </c>
      <c r="AU35" s="1">
        <f t="shared" si="17"/>
        <v>25.558880478788943</v>
      </c>
      <c r="AV35" s="1">
        <f t="shared" si="18"/>
        <v>25.61039873528895</v>
      </c>
      <c r="AW35" s="1">
        <f t="shared" si="19"/>
        <v>25.621052631578948</v>
      </c>
      <c r="AX35" s="1">
        <f t="shared" si="20"/>
        <v>25.726315789473684</v>
      </c>
      <c r="AY35" s="1">
        <f t="shared" si="21"/>
        <v>25.637418674169158</v>
      </c>
      <c r="AZ35" s="1">
        <f t="shared" si="8"/>
        <v>25.789473684210527</v>
      </c>
      <c r="BA35" s="1">
        <f t="shared" si="9"/>
        <v>25.82921665490473</v>
      </c>
      <c r="BC35" s="1">
        <f t="shared" si="3"/>
        <v>25.560446598176174</v>
      </c>
      <c r="BD35" s="1">
        <v>30</v>
      </c>
      <c r="BE35" s="1">
        <f t="shared" si="1"/>
        <v>23.253</v>
      </c>
      <c r="BF35" s="1">
        <f t="shared" si="2"/>
        <v>0.03912294709558609</v>
      </c>
    </row>
    <row r="36" spans="1:58" ht="15.75">
      <c r="A36" s="1">
        <v>1830</v>
      </c>
      <c r="B36" s="6">
        <v>120</v>
      </c>
      <c r="C36" s="1">
        <v>57.05</v>
      </c>
      <c r="D36" s="1">
        <v>57.25</v>
      </c>
      <c r="E36" s="1">
        <v>57.25</v>
      </c>
      <c r="F36" s="1">
        <v>57.31</v>
      </c>
      <c r="G36" s="1">
        <v>57.37</v>
      </c>
      <c r="H36" s="1">
        <v>57.37</v>
      </c>
      <c r="I36" s="1">
        <v>57.37</v>
      </c>
      <c r="J36" s="1">
        <v>58</v>
      </c>
      <c r="K36" s="1">
        <v>57</v>
      </c>
      <c r="L36" s="1">
        <v>56.12</v>
      </c>
      <c r="M36" s="1">
        <v>56.37</v>
      </c>
      <c r="N36" s="1">
        <v>56.5</v>
      </c>
      <c r="AC36" s="1">
        <v>12.27</v>
      </c>
      <c r="AD36" s="1">
        <v>12.32</v>
      </c>
      <c r="AE36" s="1">
        <v>12.4</v>
      </c>
      <c r="AF36" s="1">
        <v>12.3</v>
      </c>
      <c r="AG36" s="1">
        <v>12.3</v>
      </c>
      <c r="AH36" s="1">
        <v>12.25</v>
      </c>
      <c r="AI36" s="1">
        <v>12.25</v>
      </c>
      <c r="AJ36" s="1">
        <v>12.17</v>
      </c>
      <c r="AK36" s="1">
        <v>12.07</v>
      </c>
      <c r="AL36" s="1">
        <v>11.77</v>
      </c>
      <c r="AM36" s="1">
        <v>11.97</v>
      </c>
      <c r="AN36" s="1">
        <v>11.87</v>
      </c>
      <c r="AP36" s="1">
        <f t="shared" si="12"/>
        <v>25.808939526730935</v>
      </c>
      <c r="AQ36" s="1">
        <f t="shared" si="13"/>
        <v>25.823580786026202</v>
      </c>
      <c r="AR36" s="1">
        <f t="shared" si="14"/>
        <v>25.99126637554585</v>
      </c>
      <c r="AS36" s="1">
        <f t="shared" si="15"/>
        <v>25.75466759727796</v>
      </c>
      <c r="AT36" s="1">
        <f t="shared" si="16"/>
        <v>25.72773226424961</v>
      </c>
      <c r="AU36" s="1">
        <f t="shared" si="17"/>
        <v>25.62314798675266</v>
      </c>
      <c r="AV36" s="1">
        <f t="shared" si="18"/>
        <v>25.62314798675266</v>
      </c>
      <c r="AW36" s="1">
        <f t="shared" si="19"/>
        <v>25.179310344827588</v>
      </c>
      <c r="AX36" s="1">
        <f t="shared" si="20"/>
        <v>25.410526315789475</v>
      </c>
      <c r="AY36" s="1">
        <f t="shared" si="21"/>
        <v>25.16749821810406</v>
      </c>
      <c r="AZ36" s="1">
        <f t="shared" si="8"/>
        <v>25.481639169771157</v>
      </c>
      <c r="BA36" s="1">
        <f t="shared" si="9"/>
        <v>25.210619469026547</v>
      </c>
      <c r="BC36" s="1">
        <f t="shared" si="3"/>
        <v>25.56683967007122</v>
      </c>
      <c r="BD36" s="1">
        <v>31</v>
      </c>
      <c r="BE36" s="1">
        <f t="shared" si="1"/>
        <v>23.258300000000002</v>
      </c>
      <c r="BF36" s="1">
        <f t="shared" si="2"/>
        <v>0.03911316427468387</v>
      </c>
    </row>
    <row r="37" spans="1:58" ht="15.75">
      <c r="A37" s="1">
        <v>1831</v>
      </c>
      <c r="B37" s="6">
        <v>120</v>
      </c>
      <c r="C37" s="1">
        <v>56.37</v>
      </c>
      <c r="D37" s="1">
        <v>56.75</v>
      </c>
      <c r="E37" s="1">
        <v>56.87</v>
      </c>
      <c r="F37" s="1">
        <v>57.37</v>
      </c>
      <c r="G37" s="1">
        <v>57.18</v>
      </c>
      <c r="H37" s="1">
        <v>57.12</v>
      </c>
      <c r="I37" s="1">
        <v>57.12</v>
      </c>
      <c r="J37" s="1">
        <v>57</v>
      </c>
      <c r="K37" s="1">
        <v>56.75</v>
      </c>
      <c r="L37" s="1">
        <v>56.37</v>
      </c>
      <c r="M37" s="1">
        <v>56</v>
      </c>
      <c r="N37" s="1">
        <v>56.12</v>
      </c>
      <c r="AC37" s="1">
        <v>11.83</v>
      </c>
      <c r="AD37" s="1">
        <v>11.85</v>
      </c>
      <c r="AE37" s="1">
        <v>11.92</v>
      </c>
      <c r="AF37" s="1">
        <v>11.87</v>
      </c>
      <c r="AG37" s="1">
        <v>11.95</v>
      </c>
      <c r="AH37" s="1">
        <v>11.95</v>
      </c>
      <c r="AI37" s="1">
        <v>11.97</v>
      </c>
      <c r="AJ37" s="1">
        <v>11.92</v>
      </c>
      <c r="AK37" s="1">
        <v>11.9</v>
      </c>
      <c r="AL37" s="1">
        <v>11.92</v>
      </c>
      <c r="AM37" s="1">
        <v>11.8</v>
      </c>
      <c r="AN37" s="1">
        <v>11.9</v>
      </c>
      <c r="AP37" s="1">
        <f t="shared" si="12"/>
        <v>25.18360830228845</v>
      </c>
      <c r="AQ37" s="1">
        <f t="shared" si="13"/>
        <v>25.05726872246696</v>
      </c>
      <c r="AR37" s="1">
        <f t="shared" si="14"/>
        <v>25.15210128362933</v>
      </c>
      <c r="AS37" s="1">
        <f t="shared" si="15"/>
        <v>24.82830747777584</v>
      </c>
      <c r="AT37" s="1">
        <f t="shared" si="16"/>
        <v>25.078698845750264</v>
      </c>
      <c r="AU37" s="1">
        <f t="shared" si="17"/>
        <v>25.105042016806724</v>
      </c>
      <c r="AV37" s="1">
        <f t="shared" si="18"/>
        <v>25.147058823529413</v>
      </c>
      <c r="AW37" s="1">
        <f t="shared" si="19"/>
        <v>25.094736842105263</v>
      </c>
      <c r="AX37" s="1">
        <f t="shared" si="20"/>
        <v>25.162995594713657</v>
      </c>
      <c r="AY37" s="1">
        <f t="shared" si="21"/>
        <v>25.37519957424162</v>
      </c>
      <c r="AZ37" s="1">
        <f t="shared" si="8"/>
        <v>25.285714285714285</v>
      </c>
      <c r="BA37" s="1">
        <f t="shared" si="9"/>
        <v>25.445473984319317</v>
      </c>
      <c r="BC37" s="1">
        <f t="shared" si="3"/>
        <v>25.15968381277843</v>
      </c>
      <c r="BD37" s="1">
        <v>32</v>
      </c>
      <c r="BE37" s="1">
        <f t="shared" si="1"/>
        <v>23.2636</v>
      </c>
      <c r="BF37" s="1">
        <f t="shared" si="2"/>
        <v>0.03974612747287813</v>
      </c>
    </row>
    <row r="38" spans="1:58" ht="15.75">
      <c r="A38" s="1">
        <v>1832</v>
      </c>
      <c r="B38" s="6">
        <v>120</v>
      </c>
      <c r="C38" s="1">
        <v>56.12</v>
      </c>
      <c r="D38" s="1">
        <v>56</v>
      </c>
      <c r="E38" s="1">
        <v>56</v>
      </c>
      <c r="F38" s="1">
        <v>55.75</v>
      </c>
      <c r="G38" s="1">
        <v>56</v>
      </c>
      <c r="H38" s="1">
        <v>56.12</v>
      </c>
      <c r="I38" s="1">
        <v>56.18</v>
      </c>
      <c r="J38" s="1">
        <v>56.75</v>
      </c>
      <c r="K38" s="1">
        <v>57</v>
      </c>
      <c r="L38" s="1">
        <v>56.5</v>
      </c>
      <c r="M38" s="1">
        <v>56.62</v>
      </c>
      <c r="N38" s="1">
        <v>56.37</v>
      </c>
      <c r="AC38" s="1">
        <v>11.92</v>
      </c>
      <c r="AD38" s="1">
        <v>11.87</v>
      </c>
      <c r="AE38" s="1">
        <v>11.92</v>
      </c>
      <c r="AF38" s="1">
        <v>11.95</v>
      </c>
      <c r="AG38" s="1">
        <v>12.02</v>
      </c>
      <c r="AH38" s="1">
        <v>12.12</v>
      </c>
      <c r="AI38" s="1">
        <v>12.15</v>
      </c>
      <c r="AJ38" s="1">
        <v>12.17</v>
      </c>
      <c r="AK38" s="1">
        <v>12.2</v>
      </c>
      <c r="AL38" s="1">
        <v>12.2</v>
      </c>
      <c r="AM38" s="1">
        <v>12.22</v>
      </c>
      <c r="AN38" s="1">
        <v>12.15</v>
      </c>
      <c r="AP38" s="1">
        <f t="shared" si="12"/>
        <v>25.488239486813974</v>
      </c>
      <c r="AQ38" s="1">
        <f t="shared" si="13"/>
        <v>25.435714285714283</v>
      </c>
      <c r="AR38" s="1">
        <f t="shared" si="14"/>
        <v>25.542857142857144</v>
      </c>
      <c r="AS38" s="1">
        <f t="shared" si="15"/>
        <v>25.721973094170405</v>
      </c>
      <c r="AT38" s="1">
        <f t="shared" si="16"/>
        <v>25.757142857142856</v>
      </c>
      <c r="AU38" s="1">
        <f t="shared" si="17"/>
        <v>25.915894511760513</v>
      </c>
      <c r="AV38" s="1">
        <f t="shared" si="18"/>
        <v>25.952296190815236</v>
      </c>
      <c r="AW38" s="1">
        <f t="shared" si="19"/>
        <v>25.733920704845815</v>
      </c>
      <c r="AX38" s="1">
        <f t="shared" si="20"/>
        <v>25.68421052631579</v>
      </c>
      <c r="AY38" s="1">
        <f t="shared" si="21"/>
        <v>25.911504424778762</v>
      </c>
      <c r="AZ38" s="1">
        <f t="shared" si="8"/>
        <v>25.898975626986932</v>
      </c>
      <c r="BA38" s="1">
        <f t="shared" si="9"/>
        <v>25.86482171367749</v>
      </c>
      <c r="BC38" s="1">
        <f t="shared" si="3"/>
        <v>25.742295880489934</v>
      </c>
      <c r="BD38" s="1">
        <v>33</v>
      </c>
      <c r="BE38" s="1">
        <f t="shared" si="1"/>
        <v>23.268900000000002</v>
      </c>
      <c r="BF38" s="1">
        <f t="shared" si="2"/>
        <v>0.038846573928081496</v>
      </c>
    </row>
    <row r="39" spans="1:58" ht="15.75">
      <c r="A39" s="1">
        <v>1833</v>
      </c>
      <c r="B39" s="6">
        <v>120</v>
      </c>
      <c r="C39" s="1">
        <v>55.87</v>
      </c>
      <c r="D39" s="1">
        <v>55.37</v>
      </c>
      <c r="E39" s="1">
        <v>55.75</v>
      </c>
      <c r="F39" s="1">
        <v>55.75</v>
      </c>
      <c r="G39" s="1">
        <v>55.87</v>
      </c>
      <c r="H39" s="1">
        <v>56</v>
      </c>
      <c r="I39" s="1">
        <v>56.25</v>
      </c>
      <c r="J39" s="1">
        <v>56.5</v>
      </c>
      <c r="K39" s="1">
        <v>56.5</v>
      </c>
      <c r="L39" s="1">
        <v>56.87</v>
      </c>
      <c r="M39" s="1">
        <v>56.87</v>
      </c>
      <c r="N39" s="1">
        <v>56.75</v>
      </c>
      <c r="AC39" s="1">
        <v>12</v>
      </c>
      <c r="AD39" s="1">
        <v>11.92</v>
      </c>
      <c r="AE39" s="1">
        <v>12</v>
      </c>
      <c r="AF39" s="1">
        <v>12</v>
      </c>
      <c r="AG39" s="1">
        <v>12.05</v>
      </c>
      <c r="AH39" s="1">
        <v>12.05</v>
      </c>
      <c r="AI39" s="1">
        <v>12.05</v>
      </c>
      <c r="AJ39" s="1">
        <v>12.07</v>
      </c>
      <c r="AK39" s="1">
        <v>12.05</v>
      </c>
      <c r="AL39" s="1">
        <v>12</v>
      </c>
      <c r="AM39" s="1">
        <v>12.05</v>
      </c>
      <c r="AN39" s="1">
        <v>12.05</v>
      </c>
      <c r="AP39" s="1">
        <f t="shared" si="12"/>
        <v>25.77411848935028</v>
      </c>
      <c r="AQ39" s="1">
        <f t="shared" si="13"/>
        <v>25.833483836012284</v>
      </c>
      <c r="AR39" s="1">
        <f t="shared" si="14"/>
        <v>25.829596412556054</v>
      </c>
      <c r="AS39" s="1">
        <f t="shared" si="15"/>
        <v>25.829596412556054</v>
      </c>
      <c r="AT39" s="1">
        <f t="shared" si="16"/>
        <v>25.88151064972257</v>
      </c>
      <c r="AU39" s="1">
        <f t="shared" si="17"/>
        <v>25.821428571428573</v>
      </c>
      <c r="AV39" s="1">
        <f t="shared" si="18"/>
        <v>25.706666666666667</v>
      </c>
      <c r="AW39" s="1">
        <f t="shared" si="19"/>
        <v>25.635398230088498</v>
      </c>
      <c r="AX39" s="1">
        <f t="shared" si="20"/>
        <v>25.5929203539823</v>
      </c>
      <c r="AY39" s="1">
        <f t="shared" si="21"/>
        <v>25.32090733251275</v>
      </c>
      <c r="AZ39" s="1">
        <f t="shared" si="8"/>
        <v>25.426411113064887</v>
      </c>
      <c r="BA39" s="1">
        <f t="shared" si="9"/>
        <v>25.480176211453745</v>
      </c>
      <c r="BC39" s="1">
        <f t="shared" si="3"/>
        <v>25.677684523282892</v>
      </c>
      <c r="BD39" s="1">
        <v>34</v>
      </c>
      <c r="BE39" s="1">
        <f t="shared" si="1"/>
        <v>23.2742</v>
      </c>
      <c r="BF39" s="1">
        <f t="shared" si="2"/>
        <v>0.03894432144351893</v>
      </c>
    </row>
    <row r="40" spans="1:58" ht="15.75">
      <c r="A40" s="1">
        <v>1834</v>
      </c>
      <c r="B40" s="6">
        <v>120</v>
      </c>
      <c r="C40" s="1">
        <v>57.25</v>
      </c>
      <c r="D40" s="1">
        <v>57.37</v>
      </c>
      <c r="E40" s="1">
        <v>57.12</v>
      </c>
      <c r="F40" s="1">
        <v>57.25</v>
      </c>
      <c r="G40" s="1">
        <v>57.25</v>
      </c>
      <c r="H40" s="1">
        <v>57.12</v>
      </c>
      <c r="I40" s="1">
        <v>57.5</v>
      </c>
      <c r="J40" s="1">
        <v>57.5</v>
      </c>
      <c r="K40" s="1">
        <v>57.25</v>
      </c>
      <c r="L40" s="1">
        <v>57.31</v>
      </c>
      <c r="M40" s="1">
        <v>57.5</v>
      </c>
      <c r="N40" s="1">
        <v>57.12</v>
      </c>
      <c r="AC40" s="1">
        <v>12.05</v>
      </c>
      <c r="AD40" s="1">
        <v>12.1</v>
      </c>
      <c r="AE40" s="1">
        <v>12.05</v>
      </c>
      <c r="AF40" s="1">
        <v>12.1</v>
      </c>
      <c r="AG40" s="1">
        <v>12.12</v>
      </c>
      <c r="AH40" s="1">
        <v>12.12</v>
      </c>
      <c r="AI40" s="1">
        <v>12.15</v>
      </c>
      <c r="AJ40" s="1">
        <v>12.12</v>
      </c>
      <c r="AK40" s="1">
        <v>12.15</v>
      </c>
      <c r="AL40" s="1">
        <v>12.17</v>
      </c>
      <c r="AM40" s="1">
        <v>12.17</v>
      </c>
      <c r="AN40" s="1">
        <v>12.1</v>
      </c>
      <c r="AP40" s="1">
        <f t="shared" si="12"/>
        <v>25.25764192139738</v>
      </c>
      <c r="AQ40" s="1">
        <f t="shared" si="13"/>
        <v>25.30939515426181</v>
      </c>
      <c r="AR40" s="1">
        <f t="shared" si="14"/>
        <v>25.31512605042017</v>
      </c>
      <c r="AS40" s="1">
        <f t="shared" si="15"/>
        <v>25.362445414847162</v>
      </c>
      <c r="AT40" s="1">
        <f t="shared" si="16"/>
        <v>25.40436681222707</v>
      </c>
      <c r="AU40" s="1">
        <f t="shared" si="17"/>
        <v>25.462184873949578</v>
      </c>
      <c r="AV40" s="1">
        <f t="shared" si="18"/>
        <v>25.356521739130436</v>
      </c>
      <c r="AW40" s="1">
        <f t="shared" si="19"/>
        <v>25.29391304347826</v>
      </c>
      <c r="AX40" s="1">
        <f t="shared" si="20"/>
        <v>25.467248908296945</v>
      </c>
      <c r="AY40" s="1">
        <f t="shared" si="21"/>
        <v>25.482463793404293</v>
      </c>
      <c r="AZ40" s="1">
        <f t="shared" si="8"/>
        <v>25.39826086956522</v>
      </c>
      <c r="BA40" s="1">
        <f t="shared" si="9"/>
        <v>25.420168067226893</v>
      </c>
      <c r="BC40" s="1">
        <f t="shared" si="3"/>
        <v>25.3774780540171</v>
      </c>
      <c r="BD40" s="1">
        <v>35</v>
      </c>
      <c r="BE40" s="1">
        <f t="shared" si="1"/>
        <v>23.279500000000002</v>
      </c>
      <c r="BF40" s="1">
        <f t="shared" si="2"/>
        <v>0.03940501880728476</v>
      </c>
    </row>
    <row r="41" spans="1:58" ht="15.75">
      <c r="A41" s="1">
        <v>1835</v>
      </c>
      <c r="B41" s="6">
        <v>120</v>
      </c>
      <c r="C41" s="1">
        <v>57.37</v>
      </c>
      <c r="D41" s="1">
        <v>57.37</v>
      </c>
      <c r="E41" s="1">
        <v>57.12</v>
      </c>
      <c r="F41" s="1">
        <v>57.25</v>
      </c>
      <c r="G41" s="1">
        <v>57</v>
      </c>
      <c r="H41" s="1">
        <v>57.25</v>
      </c>
      <c r="I41" s="1">
        <v>57.25</v>
      </c>
      <c r="J41" s="1">
        <v>57.12</v>
      </c>
      <c r="K41" s="1">
        <v>57.18</v>
      </c>
      <c r="L41" s="1">
        <v>57.37</v>
      </c>
      <c r="M41" s="1">
        <v>57.37</v>
      </c>
      <c r="N41" s="1">
        <v>57.25</v>
      </c>
      <c r="AC41">
        <v>12.17</v>
      </c>
      <c r="AD41">
        <v>12.12</v>
      </c>
      <c r="AE41">
        <v>12.12</v>
      </c>
      <c r="AF41">
        <v>12.12</v>
      </c>
      <c r="AG41">
        <v>12.07</v>
      </c>
      <c r="AH41">
        <v>12.2</v>
      </c>
      <c r="AI41">
        <v>12.2</v>
      </c>
      <c r="AJ41">
        <v>12.22</v>
      </c>
      <c r="AK41">
        <v>12.17</v>
      </c>
      <c r="AL41">
        <v>12.22</v>
      </c>
      <c r="AM41">
        <v>12.2</v>
      </c>
      <c r="AN41">
        <v>12.2</v>
      </c>
      <c r="AP41" s="1">
        <f aca="true" t="shared" si="22" ref="AP41:AP76">$B41*AC41/C41</f>
        <v>25.455813142757542</v>
      </c>
      <c r="AQ41" s="1">
        <f t="shared" si="13"/>
        <v>25.351228865260587</v>
      </c>
      <c r="AR41" s="1">
        <f t="shared" si="14"/>
        <v>25.462184873949578</v>
      </c>
      <c r="AS41" s="1">
        <f t="shared" si="15"/>
        <v>25.40436681222707</v>
      </c>
      <c r="AT41" s="1">
        <f t="shared" si="16"/>
        <v>25.410526315789475</v>
      </c>
      <c r="AU41" s="1">
        <f t="shared" si="17"/>
        <v>25.572052401746724</v>
      </c>
      <c r="AV41" s="1">
        <f t="shared" si="18"/>
        <v>25.572052401746724</v>
      </c>
      <c r="AW41" s="1">
        <f t="shared" si="19"/>
        <v>25.672268907563026</v>
      </c>
      <c r="AX41" s="1">
        <f t="shared" si="20"/>
        <v>25.54039874081847</v>
      </c>
      <c r="AY41" s="1">
        <f t="shared" si="21"/>
        <v>25.560397420254493</v>
      </c>
      <c r="AZ41" s="1">
        <f t="shared" si="8"/>
        <v>25.51856370925571</v>
      </c>
      <c r="BA41" s="1">
        <f t="shared" si="9"/>
        <v>25.572052401746724</v>
      </c>
      <c r="BC41" s="1">
        <f t="shared" si="3"/>
        <v>25.507658832759674</v>
      </c>
      <c r="BD41" s="1">
        <v>36</v>
      </c>
      <c r="BE41" s="1">
        <f t="shared" si="1"/>
        <v>23.2848</v>
      </c>
      <c r="BF41" s="1">
        <f t="shared" si="2"/>
        <v>0.03920391152149537</v>
      </c>
    </row>
    <row r="42" spans="1:58" ht="15.75">
      <c r="A42" s="1">
        <v>1836</v>
      </c>
      <c r="B42" s="6">
        <v>120</v>
      </c>
      <c r="C42" s="1">
        <v>57.12</v>
      </c>
      <c r="D42" s="1">
        <v>57.31</v>
      </c>
      <c r="E42" s="1">
        <v>57.25</v>
      </c>
      <c r="F42" s="1">
        <v>57.12</v>
      </c>
      <c r="G42" s="1">
        <v>57.12</v>
      </c>
      <c r="H42" s="1">
        <v>57.06</v>
      </c>
      <c r="I42" s="1">
        <v>57.12</v>
      </c>
      <c r="J42" s="1">
        <v>52.12</v>
      </c>
      <c r="K42" s="1">
        <v>57</v>
      </c>
      <c r="L42" s="1">
        <v>56.81</v>
      </c>
      <c r="M42" s="1">
        <v>56.93</v>
      </c>
      <c r="N42" s="1">
        <v>56.75</v>
      </c>
      <c r="AC42">
        <v>12.2</v>
      </c>
      <c r="AD42">
        <v>12.17</v>
      </c>
      <c r="AE42">
        <v>12.15</v>
      </c>
      <c r="AF42">
        <v>12.2</v>
      </c>
      <c r="AG42">
        <v>12.15</v>
      </c>
      <c r="AH42">
        <v>12.17</v>
      </c>
      <c r="AI42">
        <v>12.12</v>
      </c>
      <c r="AJ42">
        <v>12.05</v>
      </c>
      <c r="AK42">
        <v>12.07</v>
      </c>
      <c r="AL42">
        <v>12.07</v>
      </c>
      <c r="AM42">
        <v>12.02</v>
      </c>
      <c r="AN42">
        <v>12</v>
      </c>
      <c r="AP42" s="1">
        <f t="shared" si="22"/>
        <v>25.630252100840337</v>
      </c>
      <c r="AQ42" s="1">
        <f t="shared" si="13"/>
        <v>25.482463793404293</v>
      </c>
      <c r="AR42" s="1">
        <f t="shared" si="14"/>
        <v>25.467248908296945</v>
      </c>
      <c r="AS42" s="1">
        <f t="shared" si="15"/>
        <v>25.630252100840337</v>
      </c>
      <c r="AT42" s="1">
        <f t="shared" si="16"/>
        <v>25.525210084033613</v>
      </c>
      <c r="AU42" s="1">
        <f t="shared" si="17"/>
        <v>25.59411146161935</v>
      </c>
      <c r="AV42" s="1">
        <f t="shared" si="18"/>
        <v>25.462184873949578</v>
      </c>
      <c r="AW42" s="1">
        <f t="shared" si="19"/>
        <v>27.743668457405988</v>
      </c>
      <c r="AX42" s="1">
        <f t="shared" si="20"/>
        <v>25.410526315789475</v>
      </c>
      <c r="AY42" s="1">
        <f t="shared" si="21"/>
        <v>25.495511353634924</v>
      </c>
      <c r="AZ42" s="1">
        <f t="shared" si="8"/>
        <v>25.336378008080096</v>
      </c>
      <c r="BA42" s="1">
        <f t="shared" si="9"/>
        <v>25.374449339207047</v>
      </c>
      <c r="BC42" s="1">
        <f t="shared" si="3"/>
        <v>25.67935473309183</v>
      </c>
      <c r="BD42" s="1">
        <v>37</v>
      </c>
      <c r="BE42" s="1">
        <f t="shared" si="1"/>
        <v>23.290100000000002</v>
      </c>
      <c r="BF42" s="1">
        <f t="shared" si="2"/>
        <v>0.038941788467579556</v>
      </c>
    </row>
    <row r="43" spans="1:58" ht="15.75">
      <c r="A43" s="1">
        <v>1837</v>
      </c>
      <c r="B43" s="6">
        <v>120</v>
      </c>
      <c r="C43" s="1">
        <v>56.87</v>
      </c>
      <c r="D43" s="1">
        <v>56.62</v>
      </c>
      <c r="E43" s="1">
        <v>56.62</v>
      </c>
      <c r="F43" s="1">
        <v>56.5</v>
      </c>
      <c r="G43" s="1">
        <v>56.56</v>
      </c>
      <c r="H43" s="1">
        <v>56.62</v>
      </c>
      <c r="I43" s="1">
        <v>56.75</v>
      </c>
      <c r="J43" s="1">
        <v>56.87</v>
      </c>
      <c r="K43" s="1">
        <v>56.75</v>
      </c>
      <c r="L43" s="1">
        <v>56.75</v>
      </c>
      <c r="M43" s="1">
        <v>56.62</v>
      </c>
      <c r="N43" s="1">
        <v>56.43</v>
      </c>
      <c r="AC43">
        <v>12.02</v>
      </c>
      <c r="AD43">
        <v>12</v>
      </c>
      <c r="AE43">
        <v>12.02</v>
      </c>
      <c r="AF43">
        <v>12.07</v>
      </c>
      <c r="AG43">
        <v>11.97</v>
      </c>
      <c r="AH43">
        <v>12</v>
      </c>
      <c r="AI43">
        <v>12.07</v>
      </c>
      <c r="AJ43">
        <v>12.07</v>
      </c>
      <c r="AK43">
        <v>12.05</v>
      </c>
      <c r="AL43">
        <v>12.07</v>
      </c>
      <c r="AM43">
        <v>12.05</v>
      </c>
      <c r="AN43">
        <v>12.02</v>
      </c>
      <c r="AP43" s="1">
        <f t="shared" si="22"/>
        <v>25.363108844733603</v>
      </c>
      <c r="AQ43" s="1">
        <f t="shared" si="13"/>
        <v>25.432709290003533</v>
      </c>
      <c r="AR43" s="1">
        <f t="shared" si="14"/>
        <v>25.475097138820203</v>
      </c>
      <c r="AS43" s="1">
        <f t="shared" si="15"/>
        <v>25.635398230088498</v>
      </c>
      <c r="AT43" s="1">
        <f t="shared" si="16"/>
        <v>25.396039603960396</v>
      </c>
      <c r="AU43" s="1">
        <f t="shared" si="17"/>
        <v>25.432709290003533</v>
      </c>
      <c r="AV43" s="1">
        <f t="shared" si="18"/>
        <v>25.522466960352425</v>
      </c>
      <c r="AW43" s="1">
        <f t="shared" si="19"/>
        <v>25.468612625285743</v>
      </c>
      <c r="AX43" s="1">
        <f t="shared" si="20"/>
        <v>25.480176211453745</v>
      </c>
      <c r="AY43" s="1">
        <f t="shared" si="21"/>
        <v>25.522466960352425</v>
      </c>
      <c r="AZ43" s="1">
        <f t="shared" si="8"/>
        <v>25.538678912045214</v>
      </c>
      <c r="BA43" s="1">
        <f t="shared" si="9"/>
        <v>25.56087187666135</v>
      </c>
      <c r="BC43" s="1">
        <f t="shared" si="3"/>
        <v>25.48569466198006</v>
      </c>
      <c r="BD43" s="1">
        <v>38</v>
      </c>
      <c r="BE43" s="1">
        <f t="shared" si="1"/>
        <v>23.2954</v>
      </c>
      <c r="BF43" s="1">
        <f t="shared" si="2"/>
        <v>0.03923769837405354</v>
      </c>
    </row>
    <row r="44" spans="1:58" ht="15.75">
      <c r="A44" s="1">
        <v>1838</v>
      </c>
      <c r="B44" s="6">
        <v>120</v>
      </c>
      <c r="C44" s="1">
        <v>56.68</v>
      </c>
      <c r="D44" s="1">
        <v>56.75</v>
      </c>
      <c r="E44" s="1">
        <v>56.81</v>
      </c>
      <c r="F44" s="1">
        <v>57</v>
      </c>
      <c r="G44" s="1">
        <v>57.12</v>
      </c>
      <c r="H44" s="1">
        <v>57.06</v>
      </c>
      <c r="I44" s="1">
        <v>57.31</v>
      </c>
      <c r="J44" s="1">
        <v>57.25</v>
      </c>
      <c r="K44" s="1">
        <v>57.12</v>
      </c>
      <c r="L44" s="1">
        <v>57.06</v>
      </c>
      <c r="M44" s="1">
        <v>57.06</v>
      </c>
      <c r="N44" s="1">
        <v>57</v>
      </c>
      <c r="AC44">
        <v>12.1</v>
      </c>
      <c r="AD44">
        <v>12.1</v>
      </c>
      <c r="AE44">
        <v>12.1</v>
      </c>
      <c r="AF44">
        <v>12.17</v>
      </c>
      <c r="AG44">
        <v>12.17</v>
      </c>
      <c r="AH44">
        <v>12.15</v>
      </c>
      <c r="AI44">
        <v>12.2</v>
      </c>
      <c r="AJ44">
        <v>12.12</v>
      </c>
      <c r="AK44">
        <v>12.12</v>
      </c>
      <c r="AL44">
        <v>12.12</v>
      </c>
      <c r="AM44">
        <v>12.12</v>
      </c>
      <c r="AN44">
        <v>12.05</v>
      </c>
      <c r="AP44" s="1">
        <f t="shared" si="22"/>
        <v>25.617501764290754</v>
      </c>
      <c r="AQ44" s="1">
        <f t="shared" si="13"/>
        <v>25.58590308370044</v>
      </c>
      <c r="AR44" s="1">
        <f t="shared" si="14"/>
        <v>25.558880478788943</v>
      </c>
      <c r="AS44" s="1">
        <f t="shared" si="15"/>
        <v>25.621052631578948</v>
      </c>
      <c r="AT44" s="1">
        <f t="shared" si="16"/>
        <v>25.567226890756306</v>
      </c>
      <c r="AU44" s="1">
        <f t="shared" si="17"/>
        <v>25.552050473186117</v>
      </c>
      <c r="AV44" s="1">
        <f t="shared" si="18"/>
        <v>25.545280055836677</v>
      </c>
      <c r="AW44" s="1">
        <f t="shared" si="19"/>
        <v>25.40436681222707</v>
      </c>
      <c r="AX44" s="1">
        <f t="shared" si="20"/>
        <v>25.462184873949578</v>
      </c>
      <c r="AY44" s="1">
        <f t="shared" si="21"/>
        <v>25.488958990536275</v>
      </c>
      <c r="AZ44" s="1">
        <f t="shared" si="8"/>
        <v>25.488958990536275</v>
      </c>
      <c r="BA44" s="1">
        <f t="shared" si="9"/>
        <v>25.36842105263158</v>
      </c>
      <c r="BC44" s="1">
        <f t="shared" si="3"/>
        <v>25.52173217483491</v>
      </c>
      <c r="BD44" s="1">
        <v>39</v>
      </c>
      <c r="BE44" s="1">
        <f t="shared" si="1"/>
        <v>23.300700000000003</v>
      </c>
      <c r="BF44" s="1">
        <f t="shared" si="2"/>
        <v>0.03918229347246367</v>
      </c>
    </row>
    <row r="45" spans="1:58" ht="15.75">
      <c r="A45" s="1">
        <v>1839</v>
      </c>
      <c r="B45" s="6">
        <v>120</v>
      </c>
      <c r="C45" s="1">
        <v>57.37</v>
      </c>
      <c r="D45" s="1">
        <v>57.18</v>
      </c>
      <c r="E45" s="1">
        <v>56.87</v>
      </c>
      <c r="F45" s="1">
        <v>56.93</v>
      </c>
      <c r="G45" s="1">
        <v>56.81</v>
      </c>
      <c r="H45" s="1">
        <v>56.93</v>
      </c>
      <c r="I45" s="1">
        <v>57.37</v>
      </c>
      <c r="J45" s="1">
        <v>57.18</v>
      </c>
      <c r="K45" s="1">
        <v>56.81</v>
      </c>
      <c r="L45" s="1">
        <v>57</v>
      </c>
      <c r="M45" s="1">
        <v>56.75</v>
      </c>
      <c r="N45" s="1">
        <v>56.75</v>
      </c>
      <c r="AC45">
        <v>12.05</v>
      </c>
      <c r="AD45">
        <v>12.02</v>
      </c>
      <c r="AE45">
        <v>11.9</v>
      </c>
      <c r="AF45">
        <v>12</v>
      </c>
      <c r="AG45">
        <v>11.97</v>
      </c>
      <c r="AH45">
        <v>12</v>
      </c>
      <c r="AI45">
        <v>12.05</v>
      </c>
      <c r="AJ45">
        <v>12.05</v>
      </c>
      <c r="AK45">
        <v>12.02</v>
      </c>
      <c r="AL45">
        <v>12</v>
      </c>
      <c r="AM45">
        <v>11.97</v>
      </c>
      <c r="AN45">
        <v>12</v>
      </c>
      <c r="AP45" s="1">
        <f t="shared" si="22"/>
        <v>25.20481087676486</v>
      </c>
      <c r="AQ45" s="1">
        <f t="shared" si="13"/>
        <v>25.225603357817416</v>
      </c>
      <c r="AR45" s="1">
        <f t="shared" si="14"/>
        <v>25.109899771408475</v>
      </c>
      <c r="AS45" s="1">
        <f t="shared" si="15"/>
        <v>25.29422097312489</v>
      </c>
      <c r="AT45" s="1">
        <f t="shared" si="16"/>
        <v>25.28428093645485</v>
      </c>
      <c r="AU45" s="1">
        <f t="shared" si="17"/>
        <v>25.29422097312489</v>
      </c>
      <c r="AV45" s="1">
        <f t="shared" si="18"/>
        <v>25.20481087676486</v>
      </c>
      <c r="AW45" s="1">
        <f t="shared" si="19"/>
        <v>25.288562434417628</v>
      </c>
      <c r="AX45" s="1">
        <f t="shared" si="20"/>
        <v>25.389896145044883</v>
      </c>
      <c r="AY45" s="1">
        <f t="shared" si="21"/>
        <v>25.263157894736842</v>
      </c>
      <c r="AZ45" s="1">
        <f t="shared" si="8"/>
        <v>25.31101321585903</v>
      </c>
      <c r="BA45" s="1">
        <f t="shared" si="9"/>
        <v>25.374449339207047</v>
      </c>
      <c r="BC45" s="1">
        <f t="shared" si="3"/>
        <v>25.27041056622714</v>
      </c>
      <c r="BD45" s="1">
        <v>40</v>
      </c>
      <c r="BE45" s="1">
        <f t="shared" si="1"/>
        <v>23.306</v>
      </c>
      <c r="BF45" s="1">
        <f t="shared" si="2"/>
        <v>0.0395719728169537</v>
      </c>
    </row>
    <row r="46" spans="1:58" ht="15.75">
      <c r="A46" s="1">
        <v>1840</v>
      </c>
      <c r="B46" s="6">
        <v>120</v>
      </c>
      <c r="C46" s="1">
        <v>56.81</v>
      </c>
      <c r="D46" s="1">
        <v>56.87</v>
      </c>
      <c r="E46" s="1">
        <v>56.75</v>
      </c>
      <c r="F46" s="1">
        <v>56.62</v>
      </c>
      <c r="G46" s="1">
        <v>56.75</v>
      </c>
      <c r="H46" s="1">
        <v>56.87</v>
      </c>
      <c r="I46" s="1">
        <v>57</v>
      </c>
      <c r="J46" s="1">
        <v>57</v>
      </c>
      <c r="K46" s="1">
        <v>57.12</v>
      </c>
      <c r="L46" s="1">
        <v>57.06</v>
      </c>
      <c r="M46" s="1">
        <v>56.87</v>
      </c>
      <c r="N46" s="1">
        <v>57</v>
      </c>
      <c r="AC46">
        <v>11.95</v>
      </c>
      <c r="AD46">
        <v>12</v>
      </c>
      <c r="AE46">
        <v>11.95</v>
      </c>
      <c r="AF46">
        <v>11.97</v>
      </c>
      <c r="AG46">
        <v>11.92</v>
      </c>
      <c r="AH46">
        <v>11.97</v>
      </c>
      <c r="AI46">
        <v>12.02</v>
      </c>
      <c r="AJ46">
        <v>11.95</v>
      </c>
      <c r="AK46">
        <v>12</v>
      </c>
      <c r="AL46">
        <v>11.97</v>
      </c>
      <c r="AM46">
        <v>12</v>
      </c>
      <c r="AN46">
        <v>12.02</v>
      </c>
      <c r="AP46" s="1">
        <f t="shared" si="22"/>
        <v>25.242034853018833</v>
      </c>
      <c r="AQ46" s="1">
        <f t="shared" si="13"/>
        <v>25.32090733251275</v>
      </c>
      <c r="AR46" s="1">
        <f t="shared" si="14"/>
        <v>25.26872246696035</v>
      </c>
      <c r="AS46" s="1">
        <f t="shared" si="15"/>
        <v>25.369127516778526</v>
      </c>
      <c r="AT46" s="1">
        <f t="shared" si="16"/>
        <v>25.205286343612336</v>
      </c>
      <c r="AU46" s="1">
        <f t="shared" si="17"/>
        <v>25.25760506418147</v>
      </c>
      <c r="AV46" s="1">
        <f t="shared" si="18"/>
        <v>25.305263157894736</v>
      </c>
      <c r="AW46" s="1">
        <f t="shared" si="19"/>
        <v>25.157894736842106</v>
      </c>
      <c r="AX46" s="1">
        <f t="shared" si="20"/>
        <v>25.210084033613448</v>
      </c>
      <c r="AY46" s="1">
        <f t="shared" si="21"/>
        <v>25.173501577287066</v>
      </c>
      <c r="AZ46" s="1">
        <f t="shared" si="8"/>
        <v>25.32090733251275</v>
      </c>
      <c r="BA46" s="1">
        <f t="shared" si="9"/>
        <v>25.305263157894736</v>
      </c>
      <c r="BC46" s="1">
        <f t="shared" si="3"/>
        <v>25.261383131092426</v>
      </c>
      <c r="BD46" s="1">
        <v>41</v>
      </c>
      <c r="BE46" s="1">
        <f t="shared" si="1"/>
        <v>23.311300000000003</v>
      </c>
      <c r="BF46" s="1">
        <f t="shared" si="2"/>
        <v>0.03958611429986079</v>
      </c>
    </row>
    <row r="47" spans="1:58" ht="15.75">
      <c r="A47" s="1">
        <v>1841</v>
      </c>
      <c r="B47" s="6">
        <v>120</v>
      </c>
      <c r="C47" s="1">
        <v>57</v>
      </c>
      <c r="D47" s="1">
        <v>56.93</v>
      </c>
      <c r="E47" s="1">
        <v>56.87</v>
      </c>
      <c r="F47" s="1">
        <v>56.87</v>
      </c>
      <c r="G47" s="1">
        <v>56.87</v>
      </c>
      <c r="H47" s="1">
        <v>57.06</v>
      </c>
      <c r="I47" s="1">
        <v>57.12</v>
      </c>
      <c r="J47" s="1">
        <v>57.12</v>
      </c>
      <c r="K47" s="1">
        <v>57.06</v>
      </c>
      <c r="L47" s="1">
        <v>57</v>
      </c>
      <c r="M47" s="1">
        <v>57</v>
      </c>
      <c r="N47" s="1">
        <v>57</v>
      </c>
      <c r="AC47">
        <v>12</v>
      </c>
      <c r="AD47">
        <v>12</v>
      </c>
      <c r="AE47">
        <v>12.05</v>
      </c>
      <c r="AF47">
        <v>12.07</v>
      </c>
      <c r="AG47">
        <v>12.05</v>
      </c>
      <c r="AH47">
        <v>12.07</v>
      </c>
      <c r="AI47">
        <v>12.12</v>
      </c>
      <c r="AJ47">
        <v>12.07</v>
      </c>
      <c r="AK47">
        <v>12.07</v>
      </c>
      <c r="AL47">
        <v>12.1</v>
      </c>
      <c r="AM47">
        <v>12.1</v>
      </c>
      <c r="AN47">
        <v>12.1</v>
      </c>
      <c r="AP47" s="1">
        <f t="shared" si="22"/>
        <v>25.263157894736842</v>
      </c>
      <c r="AQ47" s="1">
        <f t="shared" si="13"/>
        <v>25.29422097312489</v>
      </c>
      <c r="AR47" s="1">
        <f t="shared" si="14"/>
        <v>25.426411113064887</v>
      </c>
      <c r="AS47" s="1">
        <f t="shared" si="15"/>
        <v>25.468612625285743</v>
      </c>
      <c r="AT47" s="1">
        <f t="shared" si="16"/>
        <v>25.426411113064887</v>
      </c>
      <c r="AU47" s="1">
        <f t="shared" si="17"/>
        <v>25.38380651945321</v>
      </c>
      <c r="AV47" s="1">
        <f t="shared" si="18"/>
        <v>25.462184873949578</v>
      </c>
      <c r="AW47" s="1">
        <f t="shared" si="19"/>
        <v>25.35714285714286</v>
      </c>
      <c r="AX47" s="1">
        <f t="shared" si="20"/>
        <v>25.38380651945321</v>
      </c>
      <c r="AY47" s="1">
        <f t="shared" si="21"/>
        <v>25.473684210526315</v>
      </c>
      <c r="AZ47" s="1">
        <f t="shared" si="8"/>
        <v>25.473684210526315</v>
      </c>
      <c r="BA47" s="1">
        <f t="shared" si="9"/>
        <v>25.473684210526315</v>
      </c>
      <c r="BC47" s="1">
        <f t="shared" si="3"/>
        <v>25.407233926737916</v>
      </c>
      <c r="BD47" s="1">
        <v>42</v>
      </c>
      <c r="BE47" s="1">
        <f t="shared" si="1"/>
        <v>23.3166</v>
      </c>
      <c r="BF47" s="1">
        <f t="shared" si="2"/>
        <v>0.03935886932373326</v>
      </c>
    </row>
    <row r="48" spans="1:58" ht="15.75">
      <c r="A48" s="1">
        <v>1842</v>
      </c>
      <c r="B48" s="6">
        <v>120</v>
      </c>
      <c r="C48" s="1">
        <v>56.87</v>
      </c>
      <c r="D48" s="1">
        <v>56.87</v>
      </c>
      <c r="E48" s="1">
        <v>57</v>
      </c>
      <c r="F48" s="1">
        <v>57</v>
      </c>
      <c r="G48" s="1">
        <v>56.87</v>
      </c>
      <c r="H48" s="1">
        <v>57</v>
      </c>
      <c r="I48" s="1">
        <v>57.25</v>
      </c>
      <c r="J48" s="1">
        <v>57.25</v>
      </c>
      <c r="K48" s="1">
        <v>57.25</v>
      </c>
      <c r="L48" s="1">
        <v>57.18</v>
      </c>
      <c r="M48" s="1">
        <v>57.12</v>
      </c>
      <c r="N48" s="1">
        <v>57.06</v>
      </c>
      <c r="AC48">
        <v>12.12</v>
      </c>
      <c r="AD48">
        <v>12.1</v>
      </c>
      <c r="AE48">
        <v>12.12</v>
      </c>
      <c r="AF48">
        <v>12.12</v>
      </c>
      <c r="AG48">
        <v>12.12</v>
      </c>
      <c r="AH48">
        <v>12.15</v>
      </c>
      <c r="AI48">
        <v>12.12</v>
      </c>
      <c r="AJ48">
        <v>12.15</v>
      </c>
      <c r="AK48">
        <v>12.2</v>
      </c>
      <c r="AL48">
        <v>12.25</v>
      </c>
      <c r="AM48">
        <v>12.2</v>
      </c>
      <c r="AN48">
        <v>12.2</v>
      </c>
      <c r="AP48" s="1">
        <f t="shared" si="22"/>
        <v>25.574116405837874</v>
      </c>
      <c r="AQ48" s="1">
        <f t="shared" si="13"/>
        <v>25.53191489361702</v>
      </c>
      <c r="AR48" s="1">
        <f t="shared" si="14"/>
        <v>25.515789473684208</v>
      </c>
      <c r="AS48" s="1">
        <f t="shared" si="15"/>
        <v>25.515789473684208</v>
      </c>
      <c r="AT48" s="1">
        <f t="shared" si="16"/>
        <v>25.574116405837874</v>
      </c>
      <c r="AU48" s="1">
        <f t="shared" si="17"/>
        <v>25.57894736842105</v>
      </c>
      <c r="AV48" s="1">
        <f t="shared" si="18"/>
        <v>25.40436681222707</v>
      </c>
      <c r="AW48" s="1">
        <f t="shared" si="19"/>
        <v>25.467248908296945</v>
      </c>
      <c r="AX48" s="1">
        <f t="shared" si="20"/>
        <v>25.572052401746724</v>
      </c>
      <c r="AY48" s="1">
        <f t="shared" si="21"/>
        <v>25.70828961175236</v>
      </c>
      <c r="AZ48" s="1">
        <f t="shared" si="8"/>
        <v>25.630252100840337</v>
      </c>
      <c r="BA48" s="1">
        <f t="shared" si="9"/>
        <v>25.65720294426919</v>
      </c>
      <c r="BC48" s="1">
        <f t="shared" si="3"/>
        <v>25.560840566684572</v>
      </c>
      <c r="BD48" s="1">
        <v>43</v>
      </c>
      <c r="BE48" s="1">
        <f t="shared" si="1"/>
        <v>23.3219</v>
      </c>
      <c r="BF48" s="1">
        <f t="shared" si="2"/>
        <v>0.039122344094715635</v>
      </c>
    </row>
    <row r="49" spans="1:58" ht="15.75">
      <c r="A49" s="1">
        <v>1843</v>
      </c>
      <c r="B49" s="6">
        <v>120</v>
      </c>
      <c r="C49" s="1">
        <v>56.87</v>
      </c>
      <c r="D49" s="1">
        <v>56.81</v>
      </c>
      <c r="E49" s="1">
        <v>56.87</v>
      </c>
      <c r="F49" s="1">
        <v>56.81</v>
      </c>
      <c r="G49" s="1">
        <v>56.87</v>
      </c>
      <c r="H49" s="1">
        <v>56.87</v>
      </c>
      <c r="I49" s="1">
        <v>56.93</v>
      </c>
      <c r="J49" s="1">
        <v>57.12</v>
      </c>
      <c r="K49" s="1">
        <v>57</v>
      </c>
      <c r="L49" s="1">
        <v>56.87</v>
      </c>
      <c r="M49" s="1">
        <v>56.87</v>
      </c>
      <c r="N49" s="1">
        <v>56.75</v>
      </c>
      <c r="AC49">
        <v>12.15</v>
      </c>
      <c r="AD49">
        <v>12.2</v>
      </c>
      <c r="AE49">
        <v>12.15</v>
      </c>
      <c r="AF49">
        <v>12.17</v>
      </c>
      <c r="AG49">
        <v>12.15</v>
      </c>
      <c r="AH49">
        <v>12.15</v>
      </c>
      <c r="AI49">
        <v>12.17</v>
      </c>
      <c r="AJ49">
        <v>12.17</v>
      </c>
      <c r="AK49">
        <v>12.17</v>
      </c>
      <c r="AL49">
        <v>12.17</v>
      </c>
      <c r="AM49">
        <v>12.12</v>
      </c>
      <c r="AN49">
        <v>12.12</v>
      </c>
      <c r="AP49" s="1">
        <f t="shared" si="22"/>
        <v>25.637418674169158</v>
      </c>
      <c r="AQ49" s="1">
        <f t="shared" si="13"/>
        <v>25.77011089596902</v>
      </c>
      <c r="AR49" s="1">
        <f t="shared" si="14"/>
        <v>25.637418674169158</v>
      </c>
      <c r="AS49" s="1">
        <f t="shared" si="15"/>
        <v>25.706741770814997</v>
      </c>
      <c r="AT49" s="1">
        <f t="shared" si="16"/>
        <v>25.637418674169158</v>
      </c>
      <c r="AU49" s="1">
        <f t="shared" si="17"/>
        <v>25.637418674169158</v>
      </c>
      <c r="AV49" s="1">
        <f t="shared" si="18"/>
        <v>25.65255577024416</v>
      </c>
      <c r="AW49" s="1">
        <f t="shared" si="19"/>
        <v>25.567226890756306</v>
      </c>
      <c r="AX49" s="1">
        <f t="shared" si="20"/>
        <v>25.621052631578948</v>
      </c>
      <c r="AY49" s="1">
        <f t="shared" si="21"/>
        <v>25.679620186390014</v>
      </c>
      <c r="AZ49" s="1">
        <f t="shared" si="8"/>
        <v>25.574116405837874</v>
      </c>
      <c r="BA49" s="1">
        <f t="shared" si="9"/>
        <v>25.628193832599116</v>
      </c>
      <c r="BC49" s="1">
        <f t="shared" si="3"/>
        <v>25.645774423405587</v>
      </c>
      <c r="BD49" s="1">
        <v>44</v>
      </c>
      <c r="BE49" s="1">
        <f t="shared" si="1"/>
        <v>23.3272</v>
      </c>
      <c r="BF49" s="1">
        <f t="shared" si="2"/>
        <v>0.03899277843945126</v>
      </c>
    </row>
    <row r="50" spans="1:58" ht="15.75">
      <c r="A50" s="1">
        <v>1844</v>
      </c>
      <c r="B50" s="6">
        <v>120</v>
      </c>
      <c r="C50" s="1">
        <v>56.93</v>
      </c>
      <c r="D50" s="1">
        <v>56.81</v>
      </c>
      <c r="E50" s="1">
        <v>56.62</v>
      </c>
      <c r="F50" s="1">
        <v>56.56</v>
      </c>
      <c r="G50" s="1">
        <v>56.87</v>
      </c>
      <c r="H50" s="1">
        <v>57</v>
      </c>
      <c r="I50" s="1">
        <v>56.81</v>
      </c>
      <c r="J50" s="1">
        <v>56.87</v>
      </c>
      <c r="K50" s="1">
        <v>57</v>
      </c>
      <c r="L50" s="1">
        <v>57</v>
      </c>
      <c r="M50" s="1">
        <v>56.81</v>
      </c>
      <c r="N50" s="1">
        <v>57</v>
      </c>
      <c r="AC50">
        <v>12.12</v>
      </c>
      <c r="AD50">
        <v>12.1</v>
      </c>
      <c r="AE50">
        <v>12.07</v>
      </c>
      <c r="AF50">
        <v>12.07</v>
      </c>
      <c r="AG50">
        <v>12.1</v>
      </c>
      <c r="AH50">
        <v>12.1</v>
      </c>
      <c r="AI50">
        <v>12.07</v>
      </c>
      <c r="AJ50">
        <v>12.05</v>
      </c>
      <c r="AK50">
        <v>12.12</v>
      </c>
      <c r="AL50">
        <v>12.15</v>
      </c>
      <c r="AM50">
        <v>12.12</v>
      </c>
      <c r="AN50">
        <v>12.17</v>
      </c>
      <c r="AP50" s="1">
        <f t="shared" si="22"/>
        <v>25.54716318285614</v>
      </c>
      <c r="AQ50" s="1">
        <f t="shared" si="13"/>
        <v>25.558880478788943</v>
      </c>
      <c r="AR50" s="1">
        <f t="shared" si="14"/>
        <v>25.58106676086189</v>
      </c>
      <c r="AS50" s="1">
        <f t="shared" si="15"/>
        <v>25.60820367751061</v>
      </c>
      <c r="AT50" s="1">
        <f t="shared" si="16"/>
        <v>25.53191489361702</v>
      </c>
      <c r="AU50" s="1">
        <f t="shared" si="17"/>
        <v>25.473684210526315</v>
      </c>
      <c r="AV50" s="1">
        <f t="shared" si="18"/>
        <v>25.495511353634924</v>
      </c>
      <c r="AW50" s="1">
        <f t="shared" si="19"/>
        <v>25.426411113064887</v>
      </c>
      <c r="AX50" s="1">
        <f t="shared" si="20"/>
        <v>25.515789473684208</v>
      </c>
      <c r="AY50" s="1">
        <f t="shared" si="21"/>
        <v>25.57894736842105</v>
      </c>
      <c r="AZ50" s="1">
        <f t="shared" si="8"/>
        <v>25.601126562224955</v>
      </c>
      <c r="BA50" s="1">
        <f t="shared" si="9"/>
        <v>25.621052631578948</v>
      </c>
      <c r="BC50" s="1">
        <f t="shared" si="3"/>
        <v>25.544979308897492</v>
      </c>
      <c r="BD50" s="1">
        <v>45</v>
      </c>
      <c r="BE50" s="1">
        <f t="shared" si="1"/>
        <v>23.3325</v>
      </c>
      <c r="BF50" s="1">
        <f t="shared" si="2"/>
        <v>0.03914663574034265</v>
      </c>
    </row>
    <row r="51" spans="1:58" ht="15.75">
      <c r="A51" s="1">
        <v>1845</v>
      </c>
      <c r="B51" s="6">
        <v>120</v>
      </c>
      <c r="C51" s="1">
        <v>57</v>
      </c>
      <c r="D51" s="1">
        <v>57.12</v>
      </c>
      <c r="E51" s="1">
        <v>57</v>
      </c>
      <c r="F51" s="1">
        <v>56.93</v>
      </c>
      <c r="G51" s="1">
        <v>57</v>
      </c>
      <c r="H51" s="1">
        <v>57.12</v>
      </c>
      <c r="I51" s="1">
        <v>57.62</v>
      </c>
      <c r="J51" s="1">
        <v>57.62</v>
      </c>
      <c r="K51" s="1">
        <v>57.5</v>
      </c>
      <c r="L51" s="1">
        <v>57.5</v>
      </c>
      <c r="M51" s="1">
        <v>57.18</v>
      </c>
      <c r="N51" s="1">
        <v>57.18</v>
      </c>
      <c r="AC51">
        <v>12.22</v>
      </c>
      <c r="AD51">
        <v>12.17</v>
      </c>
      <c r="AE51">
        <v>12.25</v>
      </c>
      <c r="AF51">
        <v>12.25</v>
      </c>
      <c r="AG51">
        <v>12.2</v>
      </c>
      <c r="AH51">
        <v>12.27</v>
      </c>
      <c r="AI51">
        <v>12.3</v>
      </c>
      <c r="AJ51">
        <v>12.22</v>
      </c>
      <c r="AK51">
        <v>12.27</v>
      </c>
      <c r="AL51">
        <v>12.32</v>
      </c>
      <c r="AM51">
        <v>12.3</v>
      </c>
      <c r="AN51">
        <v>12.17</v>
      </c>
      <c r="AP51" s="1">
        <f t="shared" si="22"/>
        <v>25.726315789473684</v>
      </c>
      <c r="AQ51" s="1">
        <f t="shared" si="13"/>
        <v>25.567226890756306</v>
      </c>
      <c r="AR51" s="1">
        <f t="shared" si="14"/>
        <v>25.789473684210527</v>
      </c>
      <c r="AS51" s="1">
        <f t="shared" si="15"/>
        <v>25.821183910064992</v>
      </c>
      <c r="AT51" s="1">
        <f t="shared" si="16"/>
        <v>25.68421052631579</v>
      </c>
      <c r="AU51" s="1">
        <f t="shared" si="17"/>
        <v>25.777310924369747</v>
      </c>
      <c r="AV51" s="1">
        <f t="shared" si="18"/>
        <v>25.616105518917045</v>
      </c>
      <c r="AW51" s="1">
        <f t="shared" si="19"/>
        <v>25.449496702533846</v>
      </c>
      <c r="AX51" s="1">
        <f t="shared" si="20"/>
        <v>25.60695652173913</v>
      </c>
      <c r="AY51" s="1">
        <f t="shared" si="21"/>
        <v>25.71130434782609</v>
      </c>
      <c r="AZ51" s="1">
        <f t="shared" si="8"/>
        <v>25.813221406086043</v>
      </c>
      <c r="BA51" s="1">
        <f t="shared" si="9"/>
        <v>25.54039874081847</v>
      </c>
      <c r="BC51" s="1">
        <f t="shared" si="3"/>
        <v>25.675267080259307</v>
      </c>
      <c r="BD51" s="1">
        <v>46</v>
      </c>
      <c r="BE51" s="1">
        <f t="shared" si="1"/>
        <v>23.3378</v>
      </c>
      <c r="BF51" s="1">
        <f t="shared" si="2"/>
        <v>0.0389479882282845</v>
      </c>
    </row>
    <row r="52" spans="1:58" ht="15.75">
      <c r="A52" s="1">
        <v>1846</v>
      </c>
      <c r="B52" s="6">
        <v>120</v>
      </c>
      <c r="C52" s="1">
        <v>57</v>
      </c>
      <c r="D52" s="1">
        <v>57.12</v>
      </c>
      <c r="E52" s="1">
        <v>57.12</v>
      </c>
      <c r="F52" s="1">
        <v>57.12</v>
      </c>
      <c r="G52" s="1">
        <v>57.18</v>
      </c>
      <c r="H52" s="1">
        <v>56.93</v>
      </c>
      <c r="I52" s="1">
        <v>57.12</v>
      </c>
      <c r="J52" s="1">
        <v>57</v>
      </c>
      <c r="K52" s="1">
        <v>56.87</v>
      </c>
      <c r="L52" s="1">
        <v>56.56</v>
      </c>
      <c r="M52" s="1">
        <v>56.37</v>
      </c>
      <c r="N52" s="1">
        <v>56.5</v>
      </c>
      <c r="AC52">
        <v>12.22</v>
      </c>
      <c r="AD52">
        <v>12.22</v>
      </c>
      <c r="AE52">
        <v>12.22</v>
      </c>
      <c r="AF52">
        <v>12.3</v>
      </c>
      <c r="AG52">
        <v>12.3</v>
      </c>
      <c r="AH52">
        <v>12.25</v>
      </c>
      <c r="AI52">
        <v>12.25</v>
      </c>
      <c r="AJ52">
        <v>12.27</v>
      </c>
      <c r="AK52">
        <v>12.2</v>
      </c>
      <c r="AL52">
        <v>12.15</v>
      </c>
      <c r="AM52">
        <v>12.02</v>
      </c>
      <c r="AN52">
        <v>11.97</v>
      </c>
      <c r="AP52" s="1">
        <f t="shared" si="22"/>
        <v>25.726315789473684</v>
      </c>
      <c r="AQ52" s="1">
        <f t="shared" si="13"/>
        <v>25.672268907563026</v>
      </c>
      <c r="AR52" s="1">
        <f t="shared" si="14"/>
        <v>25.672268907563026</v>
      </c>
      <c r="AS52" s="1">
        <f t="shared" si="15"/>
        <v>25.840336134453782</v>
      </c>
      <c r="AT52" s="1">
        <f t="shared" si="16"/>
        <v>25.813221406086043</v>
      </c>
      <c r="AU52" s="1">
        <f t="shared" si="17"/>
        <v>25.821183910064992</v>
      </c>
      <c r="AV52" s="1">
        <f t="shared" si="18"/>
        <v>25.73529411764706</v>
      </c>
      <c r="AW52" s="1">
        <f t="shared" si="19"/>
        <v>25.831578947368417</v>
      </c>
      <c r="AX52" s="1">
        <f t="shared" si="20"/>
        <v>25.742922454721295</v>
      </c>
      <c r="AY52" s="1">
        <f t="shared" si="21"/>
        <v>25.77793493635078</v>
      </c>
      <c r="AZ52" s="1">
        <f t="shared" si="8"/>
        <v>25.58807876530069</v>
      </c>
      <c r="BA52" s="1">
        <f t="shared" si="9"/>
        <v>25.423008849557522</v>
      </c>
      <c r="BC52" s="1">
        <f t="shared" si="3"/>
        <v>25.720367760512527</v>
      </c>
      <c r="BD52" s="1">
        <v>47</v>
      </c>
      <c r="BE52" s="1">
        <f t="shared" si="1"/>
        <v>23.3431</v>
      </c>
      <c r="BF52" s="1">
        <f t="shared" si="2"/>
        <v>0.03887969290762867</v>
      </c>
    </row>
    <row r="53" spans="1:58" ht="15.75">
      <c r="A53" s="1">
        <v>1847</v>
      </c>
      <c r="B53" s="6">
        <v>120</v>
      </c>
      <c r="C53" s="1">
        <v>56.62</v>
      </c>
      <c r="D53" s="1">
        <v>56.75</v>
      </c>
      <c r="E53" s="1">
        <v>56.56</v>
      </c>
      <c r="F53" s="1">
        <v>56.5</v>
      </c>
      <c r="G53" s="1">
        <v>56.37</v>
      </c>
      <c r="H53" s="1">
        <v>56.75</v>
      </c>
      <c r="I53" s="1">
        <v>57</v>
      </c>
      <c r="J53" s="1">
        <v>57</v>
      </c>
      <c r="K53" s="1">
        <v>57</v>
      </c>
      <c r="L53" s="1">
        <v>56.87</v>
      </c>
      <c r="M53" s="1">
        <v>56.5</v>
      </c>
      <c r="N53" s="1">
        <v>56.75</v>
      </c>
      <c r="AC53">
        <v>11.95</v>
      </c>
      <c r="AD53">
        <v>11.97</v>
      </c>
      <c r="AE53">
        <v>11.97</v>
      </c>
      <c r="AF53">
        <v>12.07</v>
      </c>
      <c r="AG53">
        <v>12.2</v>
      </c>
      <c r="AH53">
        <v>12.1</v>
      </c>
      <c r="AI53">
        <v>12.07</v>
      </c>
      <c r="AJ53">
        <v>12.07</v>
      </c>
      <c r="AK53">
        <v>12.02</v>
      </c>
      <c r="AL53">
        <v>12.25</v>
      </c>
      <c r="AM53">
        <v>12.15</v>
      </c>
      <c r="AN53">
        <v>12.07</v>
      </c>
      <c r="AP53" s="1">
        <f t="shared" si="22"/>
        <v>25.326739667961853</v>
      </c>
      <c r="AQ53" s="1">
        <f t="shared" si="13"/>
        <v>25.31101321585903</v>
      </c>
      <c r="AR53" s="1">
        <f t="shared" si="14"/>
        <v>25.396039603960396</v>
      </c>
      <c r="AS53" s="1">
        <f t="shared" si="15"/>
        <v>25.635398230088498</v>
      </c>
      <c r="AT53" s="1">
        <f t="shared" si="16"/>
        <v>25.971261309207026</v>
      </c>
      <c r="AU53" s="1">
        <f t="shared" si="17"/>
        <v>25.58590308370044</v>
      </c>
      <c r="AV53" s="1">
        <f t="shared" si="18"/>
        <v>25.410526315789475</v>
      </c>
      <c r="AW53" s="1">
        <f t="shared" si="19"/>
        <v>25.410526315789475</v>
      </c>
      <c r="AX53" s="1">
        <f t="shared" si="20"/>
        <v>25.305263157894736</v>
      </c>
      <c r="AY53" s="1">
        <f t="shared" si="21"/>
        <v>25.848426235273433</v>
      </c>
      <c r="AZ53" s="1">
        <f t="shared" si="8"/>
        <v>25.805309734513273</v>
      </c>
      <c r="BA53" s="1">
        <f t="shared" si="9"/>
        <v>25.522466960352425</v>
      </c>
      <c r="BC53" s="1">
        <f t="shared" si="3"/>
        <v>25.54407281919917</v>
      </c>
      <c r="BD53" s="1">
        <v>48</v>
      </c>
      <c r="BE53" s="1">
        <f t="shared" si="1"/>
        <v>23.3484</v>
      </c>
      <c r="BF53" s="1">
        <f t="shared" si="2"/>
        <v>0.0391480249480181</v>
      </c>
    </row>
    <row r="54" spans="1:58" ht="15.75">
      <c r="A54" s="1">
        <v>1848</v>
      </c>
      <c r="B54" s="6">
        <v>120</v>
      </c>
      <c r="C54" s="1">
        <v>56.75</v>
      </c>
      <c r="D54" s="1">
        <v>56.62</v>
      </c>
      <c r="E54" s="1">
        <v>56</v>
      </c>
      <c r="F54" s="1">
        <v>54.75</v>
      </c>
      <c r="G54" s="1">
        <v>56.5</v>
      </c>
      <c r="H54" s="1">
        <v>56</v>
      </c>
      <c r="I54" s="1">
        <v>56.5</v>
      </c>
      <c r="J54" s="1">
        <v>56.75</v>
      </c>
      <c r="K54" s="1">
        <v>56.5</v>
      </c>
      <c r="L54" s="1">
        <v>56.31</v>
      </c>
      <c r="M54" s="1">
        <v>56.5</v>
      </c>
      <c r="N54" s="1">
        <v>56.62</v>
      </c>
      <c r="AC54">
        <v>12.12</v>
      </c>
      <c r="AD54">
        <v>12.02</v>
      </c>
      <c r="AE54">
        <v>11.8</v>
      </c>
      <c r="AF54">
        <v>11.95</v>
      </c>
      <c r="AG54">
        <v>11.95</v>
      </c>
      <c r="AH54">
        <v>11.95</v>
      </c>
      <c r="AI54">
        <v>11.95</v>
      </c>
      <c r="AJ54">
        <v>11.95</v>
      </c>
      <c r="AK54">
        <v>11.95</v>
      </c>
      <c r="AL54">
        <v>11.95</v>
      </c>
      <c r="AM54">
        <v>12</v>
      </c>
      <c r="AN54">
        <v>12.02</v>
      </c>
      <c r="AP54" s="1">
        <f t="shared" si="22"/>
        <v>25.628193832599116</v>
      </c>
      <c r="AQ54" s="1">
        <f t="shared" si="13"/>
        <v>25.475097138820203</v>
      </c>
      <c r="AR54" s="1">
        <f t="shared" si="14"/>
        <v>25.285714285714285</v>
      </c>
      <c r="AS54" s="1">
        <f t="shared" si="15"/>
        <v>26.19178082191781</v>
      </c>
      <c r="AT54" s="1">
        <f t="shared" si="16"/>
        <v>25.38053097345133</v>
      </c>
      <c r="AU54" s="1">
        <f t="shared" si="17"/>
        <v>25.607142857142858</v>
      </c>
      <c r="AV54" s="1">
        <f t="shared" si="18"/>
        <v>25.38053097345133</v>
      </c>
      <c r="AW54" s="1">
        <f t="shared" si="19"/>
        <v>25.26872246696035</v>
      </c>
      <c r="AX54" s="1">
        <f t="shared" si="20"/>
        <v>25.38053097345133</v>
      </c>
      <c r="AY54" s="1">
        <f t="shared" si="21"/>
        <v>25.466169419286093</v>
      </c>
      <c r="AZ54" s="1">
        <f t="shared" si="8"/>
        <v>25.486725663716815</v>
      </c>
      <c r="BA54" s="1">
        <f t="shared" si="9"/>
        <v>25.475097138820203</v>
      </c>
      <c r="BC54" s="1">
        <f t="shared" si="3"/>
        <v>25.502186378777647</v>
      </c>
      <c r="BD54" s="1">
        <v>49</v>
      </c>
      <c r="BE54" s="1">
        <f t="shared" si="1"/>
        <v>23.3537</v>
      </c>
      <c r="BF54" s="1">
        <f t="shared" si="2"/>
        <v>0.03921232419633549</v>
      </c>
    </row>
    <row r="55" spans="1:58" ht="15.75">
      <c r="A55" s="1">
        <v>1849</v>
      </c>
      <c r="B55" s="6">
        <v>120</v>
      </c>
      <c r="C55" s="1">
        <v>56.93</v>
      </c>
      <c r="D55" s="1">
        <v>57</v>
      </c>
      <c r="E55" s="1">
        <v>57.12</v>
      </c>
      <c r="F55" s="1">
        <v>56.87</v>
      </c>
      <c r="G55" s="1">
        <v>56.93</v>
      </c>
      <c r="H55" s="1">
        <v>56.62</v>
      </c>
      <c r="I55" s="1">
        <v>56.93</v>
      </c>
      <c r="J55" s="1">
        <v>57</v>
      </c>
      <c r="K55" s="1">
        <v>57</v>
      </c>
      <c r="L55" s="1">
        <v>56.89</v>
      </c>
      <c r="M55" s="1">
        <v>56.75</v>
      </c>
      <c r="N55" s="1">
        <v>56.62</v>
      </c>
      <c r="AC55">
        <v>12</v>
      </c>
      <c r="AD55">
        <v>12</v>
      </c>
      <c r="AE55">
        <v>11.97</v>
      </c>
      <c r="AF55">
        <v>12</v>
      </c>
      <c r="AG55">
        <v>11.97</v>
      </c>
      <c r="AH55">
        <v>12</v>
      </c>
      <c r="AI55">
        <v>12.02</v>
      </c>
      <c r="AJ55">
        <v>12.02</v>
      </c>
      <c r="AK55">
        <v>12.1</v>
      </c>
      <c r="AL55">
        <v>12.07</v>
      </c>
      <c r="AM55">
        <v>12.02</v>
      </c>
      <c r="AN55">
        <v>12</v>
      </c>
      <c r="AP55" s="1">
        <f t="shared" si="22"/>
        <v>25.29422097312489</v>
      </c>
      <c r="AQ55" s="1">
        <f t="shared" si="13"/>
        <v>25.263157894736842</v>
      </c>
      <c r="AR55" s="1">
        <f t="shared" si="14"/>
        <v>25.147058823529413</v>
      </c>
      <c r="AS55" s="1">
        <f t="shared" si="15"/>
        <v>25.32090733251275</v>
      </c>
      <c r="AT55" s="1">
        <f t="shared" si="16"/>
        <v>25.23098542069208</v>
      </c>
      <c r="AU55" s="1">
        <f t="shared" si="17"/>
        <v>25.432709290003533</v>
      </c>
      <c r="AV55" s="1">
        <f t="shared" si="18"/>
        <v>25.336378008080096</v>
      </c>
      <c r="AW55" s="1">
        <f t="shared" si="19"/>
        <v>25.305263157894736</v>
      </c>
      <c r="AX55" s="1">
        <f t="shared" si="20"/>
        <v>25.473684210526315</v>
      </c>
      <c r="AY55" s="1">
        <f t="shared" si="21"/>
        <v>25.459658991035333</v>
      </c>
      <c r="AZ55" s="1">
        <f t="shared" si="8"/>
        <v>25.416740088105726</v>
      </c>
      <c r="BA55" s="1">
        <f t="shared" si="9"/>
        <v>25.432709290003533</v>
      </c>
      <c r="BC55" s="1">
        <f t="shared" si="3"/>
        <v>25.3427894566871</v>
      </c>
      <c r="BD55" s="1">
        <v>50</v>
      </c>
      <c r="BE55" s="1">
        <f t="shared" si="1"/>
        <v>23.359</v>
      </c>
      <c r="BF55" s="1">
        <f t="shared" si="2"/>
        <v>0.0394589554440754</v>
      </c>
    </row>
    <row r="56" spans="1:58" ht="15.75">
      <c r="A56" s="1">
        <v>1850</v>
      </c>
      <c r="B56" s="6">
        <v>120</v>
      </c>
      <c r="C56" s="1">
        <v>56.62</v>
      </c>
      <c r="D56" s="1">
        <v>56.31</v>
      </c>
      <c r="E56" s="1">
        <v>57.75</v>
      </c>
      <c r="F56" s="1">
        <v>56.68</v>
      </c>
      <c r="G56" s="1">
        <v>56.68</v>
      </c>
      <c r="H56" s="1">
        <v>56.62</v>
      </c>
      <c r="I56" s="1">
        <v>56.37</v>
      </c>
      <c r="J56" s="1">
        <v>56.87</v>
      </c>
      <c r="K56" s="1">
        <v>57</v>
      </c>
      <c r="L56" s="1">
        <v>56.5</v>
      </c>
      <c r="M56" s="1">
        <v>56.12</v>
      </c>
      <c r="N56" s="1">
        <v>56.31</v>
      </c>
      <c r="AC56">
        <v>12</v>
      </c>
      <c r="AD56">
        <v>12.05</v>
      </c>
      <c r="AE56">
        <v>12.05</v>
      </c>
      <c r="AF56">
        <v>12.07</v>
      </c>
      <c r="AG56">
        <v>12.07</v>
      </c>
      <c r="AH56">
        <v>12.07</v>
      </c>
      <c r="AI56">
        <v>12.07</v>
      </c>
      <c r="AJ56">
        <v>12.05</v>
      </c>
      <c r="AK56">
        <v>12</v>
      </c>
      <c r="AL56">
        <v>11.87</v>
      </c>
      <c r="AM56">
        <v>11.8</v>
      </c>
      <c r="AN56">
        <v>11.72</v>
      </c>
      <c r="AP56" s="1">
        <f t="shared" si="22"/>
        <v>25.432709290003533</v>
      </c>
      <c r="AQ56" s="1">
        <f t="shared" si="13"/>
        <v>25.679275439531164</v>
      </c>
      <c r="AR56" s="1">
        <f t="shared" si="14"/>
        <v>25.038961038961038</v>
      </c>
      <c r="AS56" s="1">
        <f t="shared" si="15"/>
        <v>25.553987297106566</v>
      </c>
      <c r="AT56" s="1">
        <f t="shared" si="16"/>
        <v>25.553987297106566</v>
      </c>
      <c r="AU56" s="1">
        <f t="shared" si="17"/>
        <v>25.58106676086189</v>
      </c>
      <c r="AV56" s="1">
        <f t="shared" si="18"/>
        <v>25.69451836083023</v>
      </c>
      <c r="AW56" s="1">
        <f t="shared" si="19"/>
        <v>25.426411113064887</v>
      </c>
      <c r="AX56" s="1">
        <f t="shared" si="20"/>
        <v>25.263157894736842</v>
      </c>
      <c r="AY56" s="1">
        <f t="shared" si="21"/>
        <v>25.210619469026547</v>
      </c>
      <c r="AZ56" s="1">
        <f t="shared" si="8"/>
        <v>25.231646471846044</v>
      </c>
      <c r="BA56" s="1">
        <f t="shared" si="9"/>
        <v>24.97602557272243</v>
      </c>
      <c r="BC56" s="1">
        <f t="shared" si="3"/>
        <v>25.38686383381648</v>
      </c>
      <c r="BD56" s="1">
        <v>51</v>
      </c>
      <c r="BE56" s="1">
        <f t="shared" si="1"/>
        <v>23.3643</v>
      </c>
      <c r="BF56" s="1">
        <f t="shared" si="2"/>
        <v>0.0393904503741007</v>
      </c>
    </row>
    <row r="57" spans="1:58" ht="15.75">
      <c r="A57" s="1">
        <v>1851</v>
      </c>
      <c r="B57" s="6">
        <v>120</v>
      </c>
      <c r="C57" s="1">
        <v>56.62</v>
      </c>
      <c r="D57" s="1">
        <v>56.43</v>
      </c>
      <c r="E57" s="1">
        <v>56.43</v>
      </c>
      <c r="F57" s="1">
        <v>56.31</v>
      </c>
      <c r="G57" s="1">
        <v>56.5</v>
      </c>
      <c r="H57" s="1">
        <v>56.43</v>
      </c>
      <c r="I57" s="1">
        <v>56.58</v>
      </c>
      <c r="J57" s="1">
        <v>56.62</v>
      </c>
      <c r="K57" s="1">
        <v>56.75</v>
      </c>
      <c r="L57" s="1">
        <v>56.56</v>
      </c>
      <c r="M57" s="1">
        <v>56.43</v>
      </c>
      <c r="N57" s="1">
        <v>56</v>
      </c>
      <c r="AC57">
        <v>11.8</v>
      </c>
      <c r="AD57">
        <v>11.75</v>
      </c>
      <c r="AE57">
        <v>11.8</v>
      </c>
      <c r="AF57">
        <v>11.75</v>
      </c>
      <c r="AG57">
        <v>11.77</v>
      </c>
      <c r="AH57">
        <v>11.82</v>
      </c>
      <c r="AI57">
        <v>11.82</v>
      </c>
      <c r="AJ57">
        <v>11.82</v>
      </c>
      <c r="AK57">
        <v>11.87</v>
      </c>
      <c r="AL57">
        <v>11.9</v>
      </c>
      <c r="AM57">
        <v>11.85</v>
      </c>
      <c r="AN57">
        <v>11.77</v>
      </c>
      <c r="AP57" s="1">
        <f t="shared" si="22"/>
        <v>25.008830801836808</v>
      </c>
      <c r="AQ57" s="1">
        <f t="shared" si="13"/>
        <v>24.986709197235513</v>
      </c>
      <c r="AR57" s="1">
        <f t="shared" si="14"/>
        <v>25.093035619351408</v>
      </c>
      <c r="AS57" s="1">
        <f t="shared" si="15"/>
        <v>25.03995737879595</v>
      </c>
      <c r="AT57" s="1">
        <f t="shared" si="16"/>
        <v>24.99823008849557</v>
      </c>
      <c r="AU57" s="1">
        <f t="shared" si="17"/>
        <v>25.135566188197767</v>
      </c>
      <c r="AV57" s="1">
        <f t="shared" si="18"/>
        <v>25.06892895015907</v>
      </c>
      <c r="AW57" s="1">
        <f t="shared" si="19"/>
        <v>25.05121865065348</v>
      </c>
      <c r="AX57" s="1">
        <f t="shared" si="20"/>
        <v>25.099559471365637</v>
      </c>
      <c r="AY57" s="1">
        <f t="shared" si="21"/>
        <v>25.247524752475247</v>
      </c>
      <c r="AZ57" s="1">
        <f t="shared" si="8"/>
        <v>25.199362041467303</v>
      </c>
      <c r="BA57" s="1">
        <f t="shared" si="9"/>
        <v>25.221428571428568</v>
      </c>
      <c r="BC57" s="1">
        <f t="shared" si="3"/>
        <v>25.095862642621864</v>
      </c>
      <c r="BD57" s="1">
        <v>52</v>
      </c>
      <c r="BE57" s="1">
        <f t="shared" si="1"/>
        <v>23.369600000000002</v>
      </c>
      <c r="BF57" s="1">
        <f t="shared" si="2"/>
        <v>0.03984720566256359</v>
      </c>
    </row>
    <row r="58" spans="1:58" ht="15.75">
      <c r="A58" s="1">
        <v>1852</v>
      </c>
      <c r="B58" s="6">
        <v>120</v>
      </c>
      <c r="C58" s="1">
        <v>56.25</v>
      </c>
      <c r="D58" s="1">
        <v>56.56</v>
      </c>
      <c r="E58" s="1">
        <v>56.43</v>
      </c>
      <c r="F58" s="1">
        <v>56.68</v>
      </c>
      <c r="G58" s="1">
        <v>56.62</v>
      </c>
      <c r="H58" s="1">
        <v>56.62</v>
      </c>
      <c r="I58" s="1">
        <v>56.68</v>
      </c>
      <c r="J58" s="1">
        <v>56.81</v>
      </c>
      <c r="K58" s="1">
        <v>56.62</v>
      </c>
      <c r="L58" s="1">
        <v>56.5</v>
      </c>
      <c r="M58" s="1">
        <v>56.25</v>
      </c>
      <c r="N58" s="1">
        <v>56.25</v>
      </c>
      <c r="AC58">
        <v>11.82</v>
      </c>
      <c r="AD58">
        <v>11.9</v>
      </c>
      <c r="AE58">
        <v>11.95</v>
      </c>
      <c r="AF58">
        <v>12</v>
      </c>
      <c r="AG58">
        <v>12.05</v>
      </c>
      <c r="AH58">
        <v>12</v>
      </c>
      <c r="AI58">
        <v>11.97</v>
      </c>
      <c r="AJ58">
        <v>11.95</v>
      </c>
      <c r="AK58">
        <v>11.92</v>
      </c>
      <c r="AL58">
        <v>11.9</v>
      </c>
      <c r="AM58">
        <v>11.8</v>
      </c>
      <c r="AN58">
        <v>11.77</v>
      </c>
      <c r="AP58" s="1">
        <f t="shared" si="22"/>
        <v>25.216</v>
      </c>
      <c r="AQ58" s="1">
        <f t="shared" si="13"/>
        <v>25.247524752475247</v>
      </c>
      <c r="AR58" s="1">
        <f t="shared" si="14"/>
        <v>25.412014885699097</v>
      </c>
      <c r="AS58" s="1">
        <f t="shared" si="15"/>
        <v>25.40578687367678</v>
      </c>
      <c r="AT58" s="1">
        <f t="shared" si="16"/>
        <v>25.538678912045214</v>
      </c>
      <c r="AU58" s="1">
        <f t="shared" si="17"/>
        <v>25.432709290003533</v>
      </c>
      <c r="AV58" s="1">
        <f t="shared" si="18"/>
        <v>25.34227240649259</v>
      </c>
      <c r="AW58" s="1">
        <f t="shared" si="19"/>
        <v>25.242034853018833</v>
      </c>
      <c r="AX58" s="1">
        <f t="shared" si="20"/>
        <v>25.263157894736846</v>
      </c>
      <c r="AY58" s="1">
        <f t="shared" si="21"/>
        <v>25.27433628318584</v>
      </c>
      <c r="AZ58" s="1">
        <f t="shared" si="8"/>
        <v>25.173333333333332</v>
      </c>
      <c r="BA58" s="1">
        <f t="shared" si="9"/>
        <v>25.109333333333332</v>
      </c>
      <c r="BC58" s="1">
        <f t="shared" si="3"/>
        <v>25.304765234833386</v>
      </c>
      <c r="BD58" s="1">
        <v>53</v>
      </c>
      <c r="BE58" s="1">
        <f t="shared" si="1"/>
        <v>23.3749</v>
      </c>
      <c r="BF58" s="1">
        <f t="shared" si="2"/>
        <v>0.039518248469005576</v>
      </c>
    </row>
    <row r="59" spans="1:58" ht="15.75">
      <c r="A59" s="1">
        <v>1853</v>
      </c>
      <c r="B59" s="6">
        <v>120</v>
      </c>
      <c r="C59" s="1">
        <v>56.75</v>
      </c>
      <c r="D59" s="1">
        <v>56.68</v>
      </c>
      <c r="E59" s="1">
        <v>56.75</v>
      </c>
      <c r="F59" s="1">
        <v>56.75</v>
      </c>
      <c r="G59" s="1">
        <v>56.68</v>
      </c>
      <c r="H59" s="1">
        <v>56.75</v>
      </c>
      <c r="I59" s="1">
        <v>56.62</v>
      </c>
      <c r="J59" s="1">
        <v>56.56</v>
      </c>
      <c r="K59" s="1">
        <v>56.37</v>
      </c>
      <c r="L59" s="1">
        <v>56.37</v>
      </c>
      <c r="M59" s="1">
        <v>56.37</v>
      </c>
      <c r="N59" s="1">
        <v>56</v>
      </c>
      <c r="AC59">
        <v>11.82</v>
      </c>
      <c r="AD59">
        <v>11.82</v>
      </c>
      <c r="AE59">
        <v>11.82</v>
      </c>
      <c r="AF59">
        <v>11.82</v>
      </c>
      <c r="AG59">
        <v>11.82</v>
      </c>
      <c r="AH59">
        <v>11.85</v>
      </c>
      <c r="AI59">
        <v>11.82</v>
      </c>
      <c r="AJ59">
        <v>11.8</v>
      </c>
      <c r="AK59">
        <v>11.75</v>
      </c>
      <c r="AL59">
        <v>11.82</v>
      </c>
      <c r="AM59">
        <v>11.65</v>
      </c>
      <c r="AN59">
        <v>11.65</v>
      </c>
      <c r="AP59" s="1">
        <f t="shared" si="22"/>
        <v>24.993832599118946</v>
      </c>
      <c r="AQ59" s="1">
        <f t="shared" si="13"/>
        <v>25.024700070571633</v>
      </c>
      <c r="AR59" s="1">
        <f t="shared" si="14"/>
        <v>24.993832599118946</v>
      </c>
      <c r="AS59" s="1">
        <f t="shared" si="15"/>
        <v>24.993832599118946</v>
      </c>
      <c r="AT59" s="1">
        <f t="shared" si="16"/>
        <v>25.024700070571633</v>
      </c>
      <c r="AU59" s="1">
        <f t="shared" si="17"/>
        <v>25.05726872246696</v>
      </c>
      <c r="AV59" s="1">
        <f t="shared" si="18"/>
        <v>25.05121865065348</v>
      </c>
      <c r="AW59" s="1">
        <f t="shared" si="19"/>
        <v>25.035360678925034</v>
      </c>
      <c r="AX59" s="1">
        <f t="shared" si="20"/>
        <v>25.013304949441192</v>
      </c>
      <c r="AY59" s="1">
        <f t="shared" si="21"/>
        <v>25.162320383182546</v>
      </c>
      <c r="AZ59" s="1">
        <f t="shared" si="8"/>
        <v>24.80042575838212</v>
      </c>
      <c r="BA59" s="1">
        <f t="shared" si="9"/>
        <v>24.964285714285715</v>
      </c>
      <c r="BC59" s="1">
        <f t="shared" si="3"/>
        <v>25.00959023298643</v>
      </c>
      <c r="BD59" s="1">
        <v>54</v>
      </c>
      <c r="BE59" s="1">
        <f t="shared" si="1"/>
        <v>23.380200000000002</v>
      </c>
      <c r="BF59" s="1">
        <f t="shared" si="2"/>
        <v>0.03998466151120896</v>
      </c>
    </row>
    <row r="60" spans="1:58" ht="15.75">
      <c r="A60" s="1">
        <v>1854</v>
      </c>
      <c r="B60" s="6">
        <v>120</v>
      </c>
      <c r="C60" s="1">
        <v>55.87</v>
      </c>
      <c r="D60" s="1">
        <v>56.12</v>
      </c>
      <c r="E60" s="1">
        <v>56.18</v>
      </c>
      <c r="F60" s="1">
        <v>56.25</v>
      </c>
      <c r="G60" s="1">
        <v>56.25</v>
      </c>
      <c r="H60" s="1">
        <v>56.37</v>
      </c>
      <c r="I60" s="1">
        <v>56.25</v>
      </c>
      <c r="J60" s="1">
        <v>56.31</v>
      </c>
      <c r="K60" s="1">
        <v>56.25</v>
      </c>
      <c r="L60" s="1">
        <v>56.25</v>
      </c>
      <c r="M60" s="1">
        <v>56.06</v>
      </c>
      <c r="N60" s="1">
        <v>56.18</v>
      </c>
      <c r="AC60">
        <v>11.65</v>
      </c>
      <c r="AD60">
        <v>11.65</v>
      </c>
      <c r="AE60">
        <v>11.6</v>
      </c>
      <c r="AF60">
        <v>11.62</v>
      </c>
      <c r="AG60">
        <v>11.65</v>
      </c>
      <c r="AH60">
        <v>11.72</v>
      </c>
      <c r="AI60">
        <v>11.7</v>
      </c>
      <c r="AJ60">
        <v>11.75</v>
      </c>
      <c r="AK60">
        <v>11.72</v>
      </c>
      <c r="AL60">
        <v>11.75</v>
      </c>
      <c r="AM60">
        <v>11.72</v>
      </c>
      <c r="AN60">
        <v>11.75</v>
      </c>
      <c r="AP60" s="1">
        <f t="shared" si="22"/>
        <v>25.02237336674423</v>
      </c>
      <c r="AQ60" s="1">
        <f t="shared" si="13"/>
        <v>24.91090520313614</v>
      </c>
      <c r="AR60" s="1">
        <f t="shared" si="14"/>
        <v>24.77750088999644</v>
      </c>
      <c r="AS60" s="1">
        <f t="shared" si="15"/>
        <v>24.78933333333333</v>
      </c>
      <c r="AT60" s="1">
        <f t="shared" si="16"/>
        <v>24.85333333333333</v>
      </c>
      <c r="AU60" s="1">
        <f t="shared" si="17"/>
        <v>24.949441192123473</v>
      </c>
      <c r="AV60" s="1">
        <f t="shared" si="18"/>
        <v>24.96</v>
      </c>
      <c r="AW60" s="1">
        <f t="shared" si="19"/>
        <v>25.03995737879595</v>
      </c>
      <c r="AX60" s="1">
        <f t="shared" si="20"/>
        <v>25.00266666666667</v>
      </c>
      <c r="AY60" s="1">
        <f t="shared" si="21"/>
        <v>25.066666666666666</v>
      </c>
      <c r="AZ60" s="1">
        <f t="shared" si="8"/>
        <v>25.087406350338924</v>
      </c>
      <c r="BA60" s="1">
        <f t="shared" si="9"/>
        <v>25.097899608401566</v>
      </c>
      <c r="BC60" s="1">
        <f t="shared" si="3"/>
        <v>24.963123665794726</v>
      </c>
      <c r="BD60" s="1">
        <v>55</v>
      </c>
      <c r="BE60" s="1">
        <f t="shared" si="1"/>
        <v>23.3855</v>
      </c>
      <c r="BF60" s="1">
        <f t="shared" si="2"/>
        <v>0.040059089294591455</v>
      </c>
    </row>
    <row r="61" spans="1:58" ht="15.75">
      <c r="A61" s="1">
        <v>1855</v>
      </c>
      <c r="B61" s="6">
        <v>120</v>
      </c>
      <c r="C61" s="1">
        <v>56.62</v>
      </c>
      <c r="D61" s="1">
        <v>56.43</v>
      </c>
      <c r="E61" s="1">
        <v>56.43</v>
      </c>
      <c r="F61" s="1">
        <v>56.75</v>
      </c>
      <c r="G61" s="1">
        <v>56.68</v>
      </c>
      <c r="H61" s="1">
        <v>56.68</v>
      </c>
      <c r="I61" s="1">
        <v>56.68</v>
      </c>
      <c r="J61" s="1">
        <v>56.56</v>
      </c>
      <c r="K61" s="1">
        <v>56.18</v>
      </c>
      <c r="L61" s="1">
        <v>56.12</v>
      </c>
      <c r="M61" s="1">
        <v>56</v>
      </c>
      <c r="N61" s="1">
        <v>56</v>
      </c>
      <c r="AC61">
        <v>11.75</v>
      </c>
      <c r="AD61">
        <v>11.77</v>
      </c>
      <c r="AE61">
        <v>11.8</v>
      </c>
      <c r="AF61">
        <v>11.9</v>
      </c>
      <c r="AG61">
        <v>11.87</v>
      </c>
      <c r="AH61">
        <v>11.85</v>
      </c>
      <c r="AI61">
        <v>11.82</v>
      </c>
      <c r="AJ61">
        <v>11.75</v>
      </c>
      <c r="AK61">
        <v>11.8</v>
      </c>
      <c r="AL61">
        <v>11.85</v>
      </c>
      <c r="AM61">
        <v>11.82</v>
      </c>
      <c r="AN61">
        <v>11.85</v>
      </c>
      <c r="AP61" s="1">
        <f t="shared" si="22"/>
        <v>24.902861179795128</v>
      </c>
      <c r="AQ61" s="1">
        <f t="shared" si="13"/>
        <v>25.02923976608187</v>
      </c>
      <c r="AR61" s="1">
        <f t="shared" si="14"/>
        <v>25.093035619351408</v>
      </c>
      <c r="AS61" s="1">
        <f t="shared" si="15"/>
        <v>25.162995594713657</v>
      </c>
      <c r="AT61" s="1">
        <f t="shared" si="16"/>
        <v>25.130557515878614</v>
      </c>
      <c r="AU61" s="1">
        <f t="shared" si="17"/>
        <v>25.08821453775582</v>
      </c>
      <c r="AV61" s="1">
        <f t="shared" si="18"/>
        <v>25.024700070571633</v>
      </c>
      <c r="AW61" s="1">
        <f t="shared" si="19"/>
        <v>24.929278642149928</v>
      </c>
      <c r="AX61" s="1">
        <f t="shared" si="20"/>
        <v>25.204699181203274</v>
      </c>
      <c r="AY61" s="1">
        <f t="shared" si="21"/>
        <v>25.33856022808268</v>
      </c>
      <c r="AZ61" s="1">
        <f t="shared" si="8"/>
        <v>25.32857142857143</v>
      </c>
      <c r="BA61" s="1">
        <f t="shared" si="9"/>
        <v>25.392857142857142</v>
      </c>
      <c r="BC61" s="1">
        <f t="shared" si="3"/>
        <v>25.13546424225105</v>
      </c>
      <c r="BD61" s="1">
        <v>56</v>
      </c>
      <c r="BE61" s="1">
        <f t="shared" si="1"/>
        <v>23.390800000000002</v>
      </c>
      <c r="BF61" s="1">
        <f t="shared" si="2"/>
        <v>0.03978442531883164</v>
      </c>
    </row>
    <row r="62" spans="1:58" ht="15.75">
      <c r="A62" s="1">
        <v>1856</v>
      </c>
      <c r="B62" s="6">
        <v>120</v>
      </c>
      <c r="C62" s="1">
        <v>55.81</v>
      </c>
      <c r="D62" s="1">
        <v>56</v>
      </c>
      <c r="E62" s="1">
        <v>56.5</v>
      </c>
      <c r="F62" s="1">
        <v>56.5</v>
      </c>
      <c r="G62" s="1">
        <v>56.18</v>
      </c>
      <c r="H62" s="1">
        <v>56.12</v>
      </c>
      <c r="I62" s="1">
        <v>56.12</v>
      </c>
      <c r="J62" s="1">
        <v>56</v>
      </c>
      <c r="K62" s="1">
        <v>55.62</v>
      </c>
      <c r="L62" s="1">
        <v>55.75</v>
      </c>
      <c r="M62" s="1">
        <v>55.56</v>
      </c>
      <c r="N62" s="1">
        <v>55.56</v>
      </c>
      <c r="AC62">
        <v>11.8</v>
      </c>
      <c r="AD62">
        <v>11.85</v>
      </c>
      <c r="AE62">
        <v>11.97</v>
      </c>
      <c r="AF62">
        <v>11.95</v>
      </c>
      <c r="AG62">
        <v>11.87</v>
      </c>
      <c r="AH62">
        <v>11.87</v>
      </c>
      <c r="AI62">
        <v>11.82</v>
      </c>
      <c r="AJ62">
        <v>11.77</v>
      </c>
      <c r="AK62">
        <v>11.75</v>
      </c>
      <c r="AL62">
        <v>11.72</v>
      </c>
      <c r="AM62">
        <v>11.67</v>
      </c>
      <c r="AN62">
        <v>11.62</v>
      </c>
      <c r="AP62" s="1">
        <f t="shared" si="22"/>
        <v>25.371797168966133</v>
      </c>
      <c r="AQ62" s="1">
        <f t="shared" si="13"/>
        <v>25.392857142857142</v>
      </c>
      <c r="AR62" s="1">
        <f t="shared" si="14"/>
        <v>25.423008849557522</v>
      </c>
      <c r="AS62" s="1">
        <f t="shared" si="15"/>
        <v>25.38053097345133</v>
      </c>
      <c r="AT62" s="1">
        <f t="shared" si="16"/>
        <v>25.354218583125665</v>
      </c>
      <c r="AU62" s="1">
        <f t="shared" si="17"/>
        <v>25.381325730577334</v>
      </c>
      <c r="AV62" s="1">
        <f t="shared" si="18"/>
        <v>25.2744119743407</v>
      </c>
      <c r="AW62" s="1">
        <f t="shared" si="19"/>
        <v>25.221428571428568</v>
      </c>
      <c r="AX62" s="1">
        <f t="shared" si="20"/>
        <v>25.350593311758363</v>
      </c>
      <c r="AY62" s="1">
        <f t="shared" si="21"/>
        <v>25.226905829596415</v>
      </c>
      <c r="AZ62" s="1">
        <f t="shared" si="8"/>
        <v>25.205183585313176</v>
      </c>
      <c r="BA62" s="1">
        <f t="shared" si="9"/>
        <v>25.097192224622027</v>
      </c>
      <c r="BC62" s="1">
        <f t="shared" si="3"/>
        <v>25.30662116213286</v>
      </c>
      <c r="BD62" s="1">
        <v>57</v>
      </c>
      <c r="BE62" s="1">
        <f t="shared" si="1"/>
        <v>23.3961</v>
      </c>
      <c r="BF62" s="1">
        <f t="shared" si="2"/>
        <v>0.0395153502948206</v>
      </c>
    </row>
    <row r="63" spans="1:58" ht="15.75">
      <c r="A63" s="1">
        <v>1857</v>
      </c>
      <c r="B63" s="6">
        <v>120</v>
      </c>
      <c r="C63" s="1">
        <v>55.5</v>
      </c>
      <c r="D63" s="1">
        <v>55.75</v>
      </c>
      <c r="E63" s="1">
        <v>55.75</v>
      </c>
      <c r="F63" s="1">
        <v>56.06</v>
      </c>
      <c r="G63" s="1">
        <v>56.18</v>
      </c>
      <c r="H63" s="1">
        <v>56.43</v>
      </c>
      <c r="I63" s="1">
        <v>56.31</v>
      </c>
      <c r="J63" s="1">
        <v>56.12</v>
      </c>
      <c r="K63" s="1">
        <v>56.12</v>
      </c>
      <c r="L63" s="1">
        <v>55.56</v>
      </c>
      <c r="M63" s="1">
        <v>55.43</v>
      </c>
      <c r="N63" s="1">
        <v>55.75</v>
      </c>
      <c r="AC63" s="1">
        <v>11.67</v>
      </c>
      <c r="AD63" s="1">
        <v>11.75</v>
      </c>
      <c r="AE63" s="1">
        <v>11.75</v>
      </c>
      <c r="AF63" s="1">
        <v>11.8</v>
      </c>
      <c r="AG63" s="1">
        <v>11.82</v>
      </c>
      <c r="AH63" s="1">
        <v>11.85</v>
      </c>
      <c r="AI63" s="1">
        <v>11.82</v>
      </c>
      <c r="AJ63" s="1">
        <v>11.8</v>
      </c>
      <c r="AK63" s="1">
        <v>11.77</v>
      </c>
      <c r="AL63" s="1">
        <v>11.72</v>
      </c>
      <c r="AM63" s="1">
        <v>11.8</v>
      </c>
      <c r="AN63" s="1">
        <v>11.8</v>
      </c>
      <c r="AP63" s="1">
        <f t="shared" si="22"/>
        <v>25.232432432432436</v>
      </c>
      <c r="AQ63" s="1">
        <f t="shared" si="13"/>
        <v>25.291479820627803</v>
      </c>
      <c r="AR63" s="1">
        <f t="shared" si="14"/>
        <v>25.291479820627803</v>
      </c>
      <c r="AS63" s="1">
        <f t="shared" si="15"/>
        <v>25.258651444880485</v>
      </c>
      <c r="AT63" s="1">
        <f t="shared" si="16"/>
        <v>25.24741901032396</v>
      </c>
      <c r="AU63" s="1">
        <f t="shared" si="17"/>
        <v>25.199362041467303</v>
      </c>
      <c r="AV63" s="1">
        <f t="shared" si="18"/>
        <v>25.189131592967502</v>
      </c>
      <c r="AW63" s="1">
        <f t="shared" si="19"/>
        <v>25.231646471846044</v>
      </c>
      <c r="AX63" s="1">
        <f t="shared" si="20"/>
        <v>25.16749821810406</v>
      </c>
      <c r="AY63" s="1">
        <f t="shared" si="21"/>
        <v>25.31317494600432</v>
      </c>
      <c r="AZ63" s="1">
        <f t="shared" si="8"/>
        <v>25.545733357387697</v>
      </c>
      <c r="BA63" s="1">
        <f t="shared" si="9"/>
        <v>25.39910313901345</v>
      </c>
      <c r="BC63" s="1">
        <f t="shared" si="3"/>
        <v>25.280592691306907</v>
      </c>
      <c r="BD63" s="1">
        <v>58</v>
      </c>
      <c r="BE63" s="1">
        <f t="shared" si="1"/>
        <v>23.401400000000002</v>
      </c>
      <c r="BF63" s="1">
        <f t="shared" si="2"/>
        <v>0.039556034631413696</v>
      </c>
    </row>
    <row r="64" spans="1:58" ht="15.75">
      <c r="A64" s="1">
        <v>1858</v>
      </c>
      <c r="B64" s="6">
        <v>120</v>
      </c>
      <c r="C64" s="1">
        <v>55.75</v>
      </c>
      <c r="D64" s="1">
        <v>56</v>
      </c>
      <c r="E64" s="1">
        <v>56.12</v>
      </c>
      <c r="F64" s="1">
        <v>56.25</v>
      </c>
      <c r="G64" s="1">
        <v>56.18</v>
      </c>
      <c r="H64" s="1">
        <v>56.12</v>
      </c>
      <c r="I64" s="1">
        <v>56.12</v>
      </c>
      <c r="J64" s="1">
        <v>56.5</v>
      </c>
      <c r="K64" s="1">
        <v>56.37</v>
      </c>
      <c r="L64" s="1">
        <v>56</v>
      </c>
      <c r="M64" s="1">
        <v>56.06</v>
      </c>
      <c r="N64" s="1">
        <v>56.12</v>
      </c>
      <c r="AC64" s="1">
        <v>11.7</v>
      </c>
      <c r="AD64" s="1">
        <v>11.7</v>
      </c>
      <c r="AE64" s="1">
        <v>11.67</v>
      </c>
      <c r="AF64" s="1">
        <v>11.72</v>
      </c>
      <c r="AG64" s="1">
        <v>11.7</v>
      </c>
      <c r="AH64" s="1">
        <v>11.72</v>
      </c>
      <c r="AI64" s="1">
        <v>11.72</v>
      </c>
      <c r="AJ64" s="1">
        <v>11.8</v>
      </c>
      <c r="AK64" s="1">
        <v>11.8</v>
      </c>
      <c r="AL64" s="1">
        <v>11.75</v>
      </c>
      <c r="AM64" s="1">
        <v>11.72</v>
      </c>
      <c r="AN64" s="1">
        <v>11.77</v>
      </c>
      <c r="AP64" s="1">
        <f t="shared" si="22"/>
        <v>25.183856502242154</v>
      </c>
      <c r="AQ64" s="1">
        <f t="shared" si="13"/>
        <v>25.071428571428573</v>
      </c>
      <c r="AR64" s="1">
        <f t="shared" si="14"/>
        <v>24.953670705630795</v>
      </c>
      <c r="AS64" s="1">
        <f t="shared" si="15"/>
        <v>25.00266666666667</v>
      </c>
      <c r="AT64" s="1">
        <f t="shared" si="16"/>
        <v>24.991100035599857</v>
      </c>
      <c r="AU64" s="1">
        <f t="shared" si="17"/>
        <v>25.06058446186743</v>
      </c>
      <c r="AV64" s="1">
        <f t="shared" si="18"/>
        <v>25.06058446186743</v>
      </c>
      <c r="AW64" s="1">
        <f t="shared" si="19"/>
        <v>25.061946902654867</v>
      </c>
      <c r="AX64" s="1">
        <f t="shared" si="20"/>
        <v>25.11974454497073</v>
      </c>
      <c r="AY64" s="1">
        <f t="shared" si="21"/>
        <v>25.178571428571427</v>
      </c>
      <c r="AZ64" s="1">
        <f t="shared" si="8"/>
        <v>25.087406350338924</v>
      </c>
      <c r="BA64" s="1">
        <f t="shared" si="9"/>
        <v>25.16749821810406</v>
      </c>
      <c r="BC64" s="1">
        <f t="shared" si="3"/>
        <v>25.07825490416191</v>
      </c>
      <c r="BD64" s="1">
        <v>59</v>
      </c>
      <c r="BE64" s="1">
        <f t="shared" si="1"/>
        <v>23.4067</v>
      </c>
      <c r="BF64" s="1">
        <f t="shared" si="2"/>
        <v>0.03987518285548821</v>
      </c>
    </row>
    <row r="65" spans="1:58" ht="15.75">
      <c r="A65" s="1">
        <v>1859</v>
      </c>
      <c r="B65" s="6">
        <v>120</v>
      </c>
      <c r="C65" s="1">
        <v>55.93</v>
      </c>
      <c r="D65" s="1">
        <v>56.18</v>
      </c>
      <c r="E65" s="1">
        <v>56.12</v>
      </c>
      <c r="F65" s="1">
        <v>55.93</v>
      </c>
      <c r="G65" s="1">
        <v>55.93</v>
      </c>
      <c r="H65" s="1">
        <v>55.81</v>
      </c>
      <c r="I65" s="1">
        <v>55.5</v>
      </c>
      <c r="J65" s="1">
        <v>55.87</v>
      </c>
      <c r="K65" s="1">
        <v>55.81</v>
      </c>
      <c r="L65" s="1">
        <v>55.87</v>
      </c>
      <c r="M65" s="1">
        <v>55.75</v>
      </c>
      <c r="N65" s="1">
        <v>55.81</v>
      </c>
      <c r="AC65" s="1">
        <v>11.75</v>
      </c>
      <c r="AD65" s="1">
        <v>11.75</v>
      </c>
      <c r="AE65" s="1">
        <v>11.75</v>
      </c>
      <c r="AF65" s="1">
        <v>11.67</v>
      </c>
      <c r="AG65" s="1">
        <v>11.6</v>
      </c>
      <c r="AH65" s="1">
        <v>11.65</v>
      </c>
      <c r="AI65" s="1">
        <v>11.6</v>
      </c>
      <c r="AJ65" s="1">
        <v>11.7</v>
      </c>
      <c r="AK65" s="1">
        <v>11.7</v>
      </c>
      <c r="AL65" s="1">
        <v>11.72</v>
      </c>
      <c r="AM65" s="1">
        <v>11.65</v>
      </c>
      <c r="AN65" s="1">
        <v>11.65</v>
      </c>
      <c r="AP65" s="1">
        <f t="shared" si="22"/>
        <v>25.210084033613445</v>
      </c>
      <c r="AQ65" s="1">
        <f t="shared" si="13"/>
        <v>25.097899608401566</v>
      </c>
      <c r="AR65" s="1">
        <f t="shared" si="14"/>
        <v>25.124732715609408</v>
      </c>
      <c r="AS65" s="1">
        <f t="shared" si="15"/>
        <v>25.038440908278208</v>
      </c>
      <c r="AT65" s="1">
        <f t="shared" si="16"/>
        <v>24.88825317360987</v>
      </c>
      <c r="AU65" s="1">
        <f t="shared" si="17"/>
        <v>25.04927432359792</v>
      </c>
      <c r="AV65" s="1">
        <f t="shared" si="18"/>
        <v>25.08108108108108</v>
      </c>
      <c r="AW65" s="1">
        <f t="shared" si="19"/>
        <v>25.129765527116522</v>
      </c>
      <c r="AX65" s="1">
        <f t="shared" si="20"/>
        <v>25.15678193872066</v>
      </c>
      <c r="AY65" s="1">
        <f t="shared" si="21"/>
        <v>25.17272239126544</v>
      </c>
      <c r="AZ65" s="1">
        <f t="shared" si="8"/>
        <v>25.076233183856502</v>
      </c>
      <c r="BA65" s="1">
        <f t="shared" si="9"/>
        <v>25.04927432359792</v>
      </c>
      <c r="BC65" s="1">
        <f t="shared" si="3"/>
        <v>25.089545267395707</v>
      </c>
      <c r="BD65" s="1">
        <v>60</v>
      </c>
      <c r="BE65" s="1">
        <f t="shared" si="1"/>
        <v>23.412000000000003</v>
      </c>
      <c r="BF65" s="1">
        <f t="shared" si="2"/>
        <v>0.03985723891534683</v>
      </c>
    </row>
    <row r="66" spans="1:58" ht="15.75">
      <c r="A66" s="1">
        <v>1860</v>
      </c>
      <c r="B66" s="6">
        <v>120</v>
      </c>
      <c r="C66" s="1">
        <v>55.62</v>
      </c>
      <c r="D66" s="1">
        <v>55.62</v>
      </c>
      <c r="E66" s="1">
        <v>55.81</v>
      </c>
      <c r="F66" s="1">
        <v>55.93</v>
      </c>
      <c r="G66" s="1">
        <v>55.93</v>
      </c>
      <c r="H66" s="1">
        <v>56</v>
      </c>
      <c r="I66" s="1">
        <v>56</v>
      </c>
      <c r="J66" s="1">
        <v>55.87</v>
      </c>
      <c r="K66" s="1">
        <v>55.87</v>
      </c>
      <c r="L66" s="1">
        <v>55.87</v>
      </c>
      <c r="M66" s="1">
        <v>55.87</v>
      </c>
      <c r="N66" s="1">
        <v>56</v>
      </c>
      <c r="AC66" s="1">
        <v>11.65</v>
      </c>
      <c r="AD66" s="1">
        <v>11.67</v>
      </c>
      <c r="AE66" s="1">
        <v>11.67</v>
      </c>
      <c r="AF66" s="1">
        <v>11.7</v>
      </c>
      <c r="AG66" s="1">
        <v>11.7</v>
      </c>
      <c r="AH66" s="1">
        <v>11.72</v>
      </c>
      <c r="AI66" s="1">
        <v>11.7</v>
      </c>
      <c r="AJ66" s="1">
        <v>11.7</v>
      </c>
      <c r="AK66" s="1">
        <v>11.7</v>
      </c>
      <c r="AL66" s="1">
        <v>11.72</v>
      </c>
      <c r="AM66" s="1">
        <v>11.72</v>
      </c>
      <c r="AN66" s="1">
        <v>11.75</v>
      </c>
      <c r="AP66" s="1">
        <f t="shared" si="22"/>
        <v>25.134843581445523</v>
      </c>
      <c r="AQ66" s="1">
        <f t="shared" si="13"/>
        <v>25.177993527508093</v>
      </c>
      <c r="AR66" s="1">
        <f t="shared" si="14"/>
        <v>25.092277369647018</v>
      </c>
      <c r="AS66" s="1">
        <f t="shared" si="15"/>
        <v>25.10280708027892</v>
      </c>
      <c r="AT66" s="1">
        <f t="shared" si="16"/>
        <v>25.10280708027892</v>
      </c>
      <c r="AU66" s="1">
        <f t="shared" si="17"/>
        <v>25.114285714285717</v>
      </c>
      <c r="AV66" s="1">
        <f t="shared" si="18"/>
        <v>25.071428571428573</v>
      </c>
      <c r="AW66" s="1">
        <f t="shared" si="19"/>
        <v>25.129765527116522</v>
      </c>
      <c r="AX66" s="1">
        <f t="shared" si="20"/>
        <v>25.129765527116522</v>
      </c>
      <c r="AY66" s="1">
        <f t="shared" si="21"/>
        <v>25.17272239126544</v>
      </c>
      <c r="AZ66" s="1">
        <f t="shared" si="8"/>
        <v>25.17272239126544</v>
      </c>
      <c r="BA66" s="1">
        <f t="shared" si="9"/>
        <v>25.178571428571427</v>
      </c>
      <c r="BC66" s="1">
        <f t="shared" si="3"/>
        <v>25.131665849184014</v>
      </c>
      <c r="BD66" s="1">
        <v>61</v>
      </c>
      <c r="BE66" s="1">
        <f t="shared" si="1"/>
        <v>23.4173</v>
      </c>
      <c r="BF66" s="1">
        <f t="shared" si="2"/>
        <v>0.039790438325936456</v>
      </c>
    </row>
    <row r="67" spans="1:58" ht="15.75">
      <c r="A67" s="1">
        <v>1861</v>
      </c>
      <c r="B67" s="6">
        <v>120</v>
      </c>
      <c r="C67" s="1">
        <v>56.18</v>
      </c>
      <c r="D67" s="1">
        <v>56.12</v>
      </c>
      <c r="E67" s="1">
        <v>56.56</v>
      </c>
      <c r="F67" s="1">
        <v>56.31</v>
      </c>
      <c r="G67" s="1">
        <v>56.25</v>
      </c>
      <c r="H67" s="1">
        <v>56.01</v>
      </c>
      <c r="I67" s="1">
        <v>56.5</v>
      </c>
      <c r="J67" s="1">
        <v>56.37</v>
      </c>
      <c r="K67" s="1">
        <v>56.31</v>
      </c>
      <c r="L67" s="1">
        <v>56.5</v>
      </c>
      <c r="M67" s="1">
        <v>56.43</v>
      </c>
      <c r="N67" s="1">
        <v>56.25</v>
      </c>
      <c r="AC67" s="1">
        <v>11.8</v>
      </c>
      <c r="AD67" s="1">
        <v>11.82</v>
      </c>
      <c r="AE67" s="1">
        <v>11.95</v>
      </c>
      <c r="AF67" s="1">
        <v>11.9</v>
      </c>
      <c r="AG67" s="1">
        <v>11.82</v>
      </c>
      <c r="AH67" s="1">
        <v>11.9</v>
      </c>
      <c r="AI67" s="1">
        <v>11.95</v>
      </c>
      <c r="AJ67" s="1">
        <v>11.92</v>
      </c>
      <c r="AK67" s="1">
        <v>11.92</v>
      </c>
      <c r="AL67" s="1">
        <v>11.95</v>
      </c>
      <c r="AM67" s="1">
        <v>11.87</v>
      </c>
      <c r="AN67" s="1">
        <v>11.82</v>
      </c>
      <c r="AP67" s="1">
        <f t="shared" si="22"/>
        <v>25.204699181203274</v>
      </c>
      <c r="AQ67" s="1">
        <f t="shared" si="13"/>
        <v>25.2744119743407</v>
      </c>
      <c r="AR67" s="1">
        <f t="shared" si="14"/>
        <v>25.353606789250353</v>
      </c>
      <c r="AS67" s="1">
        <f t="shared" si="15"/>
        <v>25.359616409163557</v>
      </c>
      <c r="AT67" s="1">
        <f t="shared" si="16"/>
        <v>25.216</v>
      </c>
      <c r="AU67" s="1">
        <f t="shared" si="17"/>
        <v>25.49544724156401</v>
      </c>
      <c r="AV67" s="1">
        <f t="shared" si="18"/>
        <v>25.38053097345133</v>
      </c>
      <c r="AW67" s="1">
        <f t="shared" si="19"/>
        <v>25.37519957424162</v>
      </c>
      <c r="AX67" s="1">
        <f t="shared" si="20"/>
        <v>25.402237613212574</v>
      </c>
      <c r="AY67" s="1">
        <f t="shared" si="21"/>
        <v>25.38053097345133</v>
      </c>
      <c r="AZ67" s="1">
        <f t="shared" si="8"/>
        <v>25.24189261031366</v>
      </c>
      <c r="BA67" s="1">
        <f t="shared" si="9"/>
        <v>25.216</v>
      </c>
      <c r="BC67" s="1">
        <f t="shared" si="3"/>
        <v>25.325014445016034</v>
      </c>
      <c r="BD67" s="1">
        <v>62</v>
      </c>
      <c r="BE67" s="1">
        <f t="shared" si="1"/>
        <v>23.422600000000003</v>
      </c>
      <c r="BF67" s="1">
        <f t="shared" si="2"/>
        <v>0.0394866507251608</v>
      </c>
    </row>
    <row r="68" spans="1:58" ht="15.75">
      <c r="A68" s="1">
        <v>1862</v>
      </c>
      <c r="B68" s="6">
        <v>120</v>
      </c>
      <c r="C68" s="1">
        <v>56.25</v>
      </c>
      <c r="D68" s="1">
        <v>56.25</v>
      </c>
      <c r="E68" s="1">
        <v>56.12</v>
      </c>
      <c r="F68" s="1">
        <v>56.12</v>
      </c>
      <c r="G68" s="1">
        <v>56.06</v>
      </c>
      <c r="H68" s="1">
        <v>56.25</v>
      </c>
      <c r="I68" s="1">
        <v>55.93</v>
      </c>
      <c r="J68" s="1">
        <v>56.12</v>
      </c>
      <c r="K68" s="1">
        <v>56</v>
      </c>
      <c r="L68" s="1">
        <v>55.87</v>
      </c>
      <c r="M68" s="1">
        <v>55.81</v>
      </c>
      <c r="N68" s="1">
        <v>55.81</v>
      </c>
      <c r="AC68" s="1">
        <v>11.8</v>
      </c>
      <c r="AD68" s="1">
        <v>11.77</v>
      </c>
      <c r="AE68" s="1">
        <v>11.77</v>
      </c>
      <c r="AF68" s="1">
        <v>11.8</v>
      </c>
      <c r="AG68" s="1">
        <v>11.8</v>
      </c>
      <c r="AH68" s="1">
        <v>11.8</v>
      </c>
      <c r="AI68" s="1">
        <v>11.8</v>
      </c>
      <c r="AJ68" s="1">
        <v>11.77</v>
      </c>
      <c r="AK68" s="1">
        <v>11.73</v>
      </c>
      <c r="AL68" s="1">
        <v>11.75</v>
      </c>
      <c r="AM68" s="1">
        <v>11.67</v>
      </c>
      <c r="AN68" s="1">
        <v>11.71</v>
      </c>
      <c r="AP68" s="1">
        <f t="shared" si="22"/>
        <v>25.173333333333332</v>
      </c>
      <c r="AQ68" s="1">
        <f t="shared" si="13"/>
        <v>25.109333333333332</v>
      </c>
      <c r="AR68" s="1">
        <f t="shared" si="14"/>
        <v>25.16749821810406</v>
      </c>
      <c r="AS68" s="1">
        <f t="shared" si="15"/>
        <v>25.231646471846044</v>
      </c>
      <c r="AT68" s="1">
        <f t="shared" si="16"/>
        <v>25.258651444880485</v>
      </c>
      <c r="AU68" s="1">
        <f t="shared" si="17"/>
        <v>25.173333333333332</v>
      </c>
      <c r="AV68" s="1">
        <f t="shared" si="18"/>
        <v>25.31736098694797</v>
      </c>
      <c r="AW68" s="1">
        <f t="shared" si="19"/>
        <v>25.16749821810406</v>
      </c>
      <c r="AX68" s="1">
        <f t="shared" si="20"/>
        <v>25.13571428571429</v>
      </c>
      <c r="AY68" s="1">
        <f t="shared" si="21"/>
        <v>25.237157687488814</v>
      </c>
      <c r="AZ68" s="1">
        <f t="shared" si="8"/>
        <v>25.092277369647018</v>
      </c>
      <c r="BA68" s="1">
        <f t="shared" si="9"/>
        <v>25.178283461745206</v>
      </c>
      <c r="BC68" s="1">
        <f t="shared" si="3"/>
        <v>25.186840678706492</v>
      </c>
      <c r="BD68" s="1">
        <v>63</v>
      </c>
      <c r="BE68" s="1">
        <f t="shared" si="1"/>
        <v>23.4279</v>
      </c>
      <c r="BF68" s="1">
        <f t="shared" si="2"/>
        <v>0.03970327254443714</v>
      </c>
    </row>
    <row r="69" spans="1:58" ht="15.75">
      <c r="A69" s="1">
        <v>1863</v>
      </c>
      <c r="B69" s="6">
        <v>120</v>
      </c>
      <c r="C69" s="1">
        <v>55.93</v>
      </c>
      <c r="D69" s="1">
        <v>56.06</v>
      </c>
      <c r="E69" s="1">
        <v>56</v>
      </c>
      <c r="F69" s="1">
        <v>56.12</v>
      </c>
      <c r="G69" s="1">
        <v>56.06</v>
      </c>
      <c r="H69" s="1">
        <v>56.12</v>
      </c>
      <c r="I69" s="1">
        <v>56.12</v>
      </c>
      <c r="J69" s="1">
        <v>56.25</v>
      </c>
      <c r="K69" s="1">
        <v>56.25</v>
      </c>
      <c r="L69" s="1">
        <v>56.31</v>
      </c>
      <c r="M69" s="1">
        <v>56.25</v>
      </c>
      <c r="N69" s="1">
        <v>56.18</v>
      </c>
      <c r="AC69" s="1">
        <v>11.7</v>
      </c>
      <c r="AD69" s="1">
        <v>11.76</v>
      </c>
      <c r="AE69" s="1">
        <v>11.77</v>
      </c>
      <c r="AF69" s="1">
        <v>11.8</v>
      </c>
      <c r="AG69" s="1">
        <v>11.75</v>
      </c>
      <c r="AH69" s="1">
        <v>11.77</v>
      </c>
      <c r="AI69" s="1">
        <v>11.78</v>
      </c>
      <c r="AJ69" s="1">
        <v>11.83</v>
      </c>
      <c r="AK69" s="1">
        <v>11.83</v>
      </c>
      <c r="AL69" s="1">
        <v>11.85</v>
      </c>
      <c r="AM69" s="1">
        <v>11.83</v>
      </c>
      <c r="AN69" s="1">
        <v>11.86</v>
      </c>
      <c r="AP69" s="1">
        <f t="shared" si="22"/>
        <v>25.10280708027892</v>
      </c>
      <c r="AQ69" s="1">
        <f t="shared" si="13"/>
        <v>25.173028897609704</v>
      </c>
      <c r="AR69" s="1">
        <f t="shared" si="14"/>
        <v>25.221428571428568</v>
      </c>
      <c r="AS69" s="1">
        <f t="shared" si="15"/>
        <v>25.231646471846044</v>
      </c>
      <c r="AT69" s="1">
        <f t="shared" si="16"/>
        <v>25.151623260792007</v>
      </c>
      <c r="AU69" s="1">
        <f t="shared" si="17"/>
        <v>25.16749821810406</v>
      </c>
      <c r="AV69" s="1">
        <f t="shared" si="18"/>
        <v>25.188880969351388</v>
      </c>
      <c r="AW69" s="1">
        <f t="shared" si="19"/>
        <v>25.237333333333332</v>
      </c>
      <c r="AX69" s="1">
        <f t="shared" si="20"/>
        <v>25.237333333333332</v>
      </c>
      <c r="AY69" s="1">
        <f t="shared" si="21"/>
        <v>25.25306339904102</v>
      </c>
      <c r="AZ69" s="1">
        <f t="shared" si="8"/>
        <v>25.237333333333332</v>
      </c>
      <c r="BA69" s="1">
        <f t="shared" si="9"/>
        <v>25.332858668565322</v>
      </c>
      <c r="BC69" s="1">
        <f t="shared" si="3"/>
        <v>25.21123629475142</v>
      </c>
      <c r="BD69" s="1">
        <v>64</v>
      </c>
      <c r="BE69" s="1">
        <f t="shared" si="1"/>
        <v>23.433200000000003</v>
      </c>
      <c r="BF69" s="1">
        <f t="shared" si="2"/>
        <v>0.039664853730643275</v>
      </c>
    </row>
    <row r="70" spans="1:58" ht="15.75">
      <c r="A70" s="1">
        <v>1864</v>
      </c>
      <c r="B70" s="6">
        <v>120</v>
      </c>
      <c r="C70" s="1">
        <v>56</v>
      </c>
      <c r="D70" s="1">
        <v>56.12</v>
      </c>
      <c r="E70" s="1">
        <v>56</v>
      </c>
      <c r="F70" s="1">
        <v>56.06</v>
      </c>
      <c r="G70" s="1">
        <v>56.12</v>
      </c>
      <c r="H70" s="1">
        <v>56.37</v>
      </c>
      <c r="I70" s="1">
        <v>56.37</v>
      </c>
      <c r="J70" s="1">
        <v>56.62</v>
      </c>
      <c r="K70" s="1">
        <v>56.56</v>
      </c>
      <c r="L70" s="1">
        <v>56.12</v>
      </c>
      <c r="M70" s="1">
        <v>55.06</v>
      </c>
      <c r="N70" s="1">
        <v>56</v>
      </c>
      <c r="AC70" s="1">
        <v>11.81</v>
      </c>
      <c r="AD70" s="1">
        <v>11.86</v>
      </c>
      <c r="AE70" s="1">
        <v>11.81</v>
      </c>
      <c r="AF70" s="1">
        <v>11.78</v>
      </c>
      <c r="AG70" s="1">
        <v>11.83</v>
      </c>
      <c r="AH70" s="1">
        <v>11.73</v>
      </c>
      <c r="AI70" s="1">
        <v>11.85</v>
      </c>
      <c r="AJ70" s="1">
        <v>11.93</v>
      </c>
      <c r="AK70" s="1">
        <v>11.95</v>
      </c>
      <c r="AL70" s="1">
        <v>11.81</v>
      </c>
      <c r="AM70" s="1">
        <v>11.76</v>
      </c>
      <c r="AN70" s="1">
        <v>11.68</v>
      </c>
      <c r="AP70" s="1">
        <f t="shared" si="22"/>
        <v>25.307142857142857</v>
      </c>
      <c r="AQ70" s="1">
        <f t="shared" si="13"/>
        <v>25.359942979330004</v>
      </c>
      <c r="AR70" s="1">
        <f t="shared" si="14"/>
        <v>25.307142857142857</v>
      </c>
      <c r="AS70" s="1">
        <f t="shared" si="15"/>
        <v>25.21584017124509</v>
      </c>
      <c r="AT70" s="1">
        <f t="shared" si="16"/>
        <v>25.295794725588024</v>
      </c>
      <c r="AU70" s="1">
        <f t="shared" si="17"/>
        <v>24.97072911122938</v>
      </c>
      <c r="AV70" s="1">
        <f t="shared" si="18"/>
        <v>25.226184140500266</v>
      </c>
      <c r="AW70" s="1">
        <f t="shared" si="19"/>
        <v>25.28435181914518</v>
      </c>
      <c r="AX70" s="1">
        <f t="shared" si="20"/>
        <v>25.353606789250353</v>
      </c>
      <c r="AY70" s="1">
        <f t="shared" si="21"/>
        <v>25.253029223093375</v>
      </c>
      <c r="AZ70" s="1">
        <f t="shared" si="8"/>
        <v>25.63022157646204</v>
      </c>
      <c r="BA70" s="1">
        <f t="shared" si="9"/>
        <v>25.02857142857143</v>
      </c>
      <c r="BC70" s="1">
        <f t="shared" si="3"/>
        <v>25.2693798065584</v>
      </c>
      <c r="BD70" s="1">
        <v>65</v>
      </c>
      <c r="BE70" s="1">
        <f t="shared" si="1"/>
        <v>23.4385</v>
      </c>
      <c r="BF70" s="1">
        <f t="shared" si="2"/>
        <v>0.03957358699165464</v>
      </c>
    </row>
    <row r="71" spans="1:58" ht="15.75">
      <c r="A71" s="1">
        <v>1865</v>
      </c>
      <c r="B71" s="6">
        <v>120</v>
      </c>
      <c r="C71" s="1">
        <v>55.81</v>
      </c>
      <c r="D71" s="1">
        <v>56</v>
      </c>
      <c r="E71" s="1">
        <v>56.25</v>
      </c>
      <c r="F71" s="1">
        <v>56.62</v>
      </c>
      <c r="G71" s="1">
        <v>56.37</v>
      </c>
      <c r="H71" s="1">
        <v>56.81</v>
      </c>
      <c r="I71" s="1">
        <v>56.68</v>
      </c>
      <c r="J71" s="1">
        <v>56.75</v>
      </c>
      <c r="K71" s="1">
        <v>56.68</v>
      </c>
      <c r="L71" s="1">
        <v>56.81</v>
      </c>
      <c r="M71" s="1">
        <v>56.75</v>
      </c>
      <c r="N71" s="1">
        <v>56.87</v>
      </c>
      <c r="AC71" s="1">
        <v>11.68</v>
      </c>
      <c r="AD71" s="1">
        <v>11.73</v>
      </c>
      <c r="AE71" s="1">
        <v>11.78</v>
      </c>
      <c r="AF71" s="1">
        <v>11.85</v>
      </c>
      <c r="AG71" s="1">
        <v>11.83</v>
      </c>
      <c r="AH71" s="1">
        <v>11.88</v>
      </c>
      <c r="AI71" s="1">
        <v>11.87</v>
      </c>
      <c r="AJ71" s="1">
        <v>11.93</v>
      </c>
      <c r="AK71" s="1">
        <v>11.92</v>
      </c>
      <c r="AL71" s="1">
        <v>11.98</v>
      </c>
      <c r="AM71" s="1">
        <v>11.95</v>
      </c>
      <c r="AN71" s="1">
        <v>11.85</v>
      </c>
      <c r="AP71" s="1">
        <f t="shared" si="22"/>
        <v>25.11377889267156</v>
      </c>
      <c r="AQ71" s="1">
        <f t="shared" si="13"/>
        <v>25.13571428571429</v>
      </c>
      <c r="AR71" s="1">
        <f t="shared" si="14"/>
        <v>25.130666666666666</v>
      </c>
      <c r="AS71" s="1">
        <f t="shared" si="15"/>
        <v>25.11480042387849</v>
      </c>
      <c r="AT71" s="1">
        <f t="shared" si="16"/>
        <v>25.18360830228845</v>
      </c>
      <c r="AU71" s="1">
        <f t="shared" si="17"/>
        <v>25.094173560992786</v>
      </c>
      <c r="AV71" s="1">
        <f t="shared" si="18"/>
        <v>25.130557515878614</v>
      </c>
      <c r="AW71" s="1">
        <f t="shared" si="19"/>
        <v>25.226431718061672</v>
      </c>
      <c r="AX71" s="1">
        <f t="shared" si="20"/>
        <v>25.236414961185606</v>
      </c>
      <c r="AY71" s="1">
        <f t="shared" si="21"/>
        <v>25.30540397817286</v>
      </c>
      <c r="AZ71" s="1">
        <f t="shared" si="8"/>
        <v>25.26872246696035</v>
      </c>
      <c r="BA71" s="1">
        <f t="shared" si="9"/>
        <v>25.00439599085634</v>
      </c>
      <c r="BC71" s="1">
        <f t="shared" si="3"/>
        <v>25.162055730277302</v>
      </c>
      <c r="BD71" s="1">
        <v>66</v>
      </c>
      <c r="BE71" s="1">
        <f aca="true" t="shared" si="23" ref="BE71:BE120">0.0053*BD71+23.094</f>
        <v>23.4438</v>
      </c>
      <c r="BF71" s="1">
        <f aca="true" t="shared" si="24" ref="BF71:BF120">IF(BC71="",1/BE71,1/BC71)</f>
        <v>0.039742380778399915</v>
      </c>
    </row>
    <row r="72" spans="1:58" ht="15.75">
      <c r="A72" s="1">
        <v>1866</v>
      </c>
      <c r="B72" s="6">
        <v>120</v>
      </c>
      <c r="C72" s="1">
        <v>56.68</v>
      </c>
      <c r="D72" s="1">
        <v>56.56</v>
      </c>
      <c r="E72" s="1">
        <v>56.5</v>
      </c>
      <c r="F72" s="1">
        <v>56.62</v>
      </c>
      <c r="G72" s="1">
        <v>56.12</v>
      </c>
      <c r="H72" s="1">
        <v>56</v>
      </c>
      <c r="I72" s="1">
        <v>55.68</v>
      </c>
      <c r="J72" s="1">
        <v>56.37</v>
      </c>
      <c r="K72" s="1">
        <v>56.18</v>
      </c>
      <c r="L72" s="1">
        <v>56.12</v>
      </c>
      <c r="M72" s="1">
        <v>56.06</v>
      </c>
      <c r="N72" s="1">
        <v>56.18</v>
      </c>
      <c r="AC72" s="1">
        <v>11.87</v>
      </c>
      <c r="AD72" s="1">
        <v>11.87</v>
      </c>
      <c r="AE72" s="1">
        <v>11.9</v>
      </c>
      <c r="AF72" s="1">
        <v>11.83</v>
      </c>
      <c r="AG72" s="1">
        <v>11.66</v>
      </c>
      <c r="AH72" s="1">
        <v>11.73</v>
      </c>
      <c r="AI72" s="1">
        <v>11.62</v>
      </c>
      <c r="AJ72" s="1">
        <v>11.86</v>
      </c>
      <c r="AK72" s="1">
        <v>11.8</v>
      </c>
      <c r="AL72" s="1">
        <v>11.81</v>
      </c>
      <c r="AM72" s="1">
        <v>11.77</v>
      </c>
      <c r="AN72" s="1">
        <v>11.81</v>
      </c>
      <c r="AP72" s="1">
        <f t="shared" si="22"/>
        <v>25.130557515878614</v>
      </c>
      <c r="AQ72" s="1">
        <f t="shared" si="13"/>
        <v>25.18387553041018</v>
      </c>
      <c r="AR72" s="1">
        <f t="shared" si="14"/>
        <v>25.27433628318584</v>
      </c>
      <c r="AS72" s="1">
        <f t="shared" si="15"/>
        <v>25.072412575061815</v>
      </c>
      <c r="AT72" s="1">
        <f t="shared" si="16"/>
        <v>24.932287954383465</v>
      </c>
      <c r="AU72" s="1">
        <f t="shared" si="17"/>
        <v>25.13571428571429</v>
      </c>
      <c r="AV72" s="1">
        <f t="shared" si="18"/>
        <v>25.04310344827586</v>
      </c>
      <c r="AW72" s="1">
        <f t="shared" si="19"/>
        <v>25.24747205960617</v>
      </c>
      <c r="AX72" s="1">
        <f t="shared" si="20"/>
        <v>25.204699181203274</v>
      </c>
      <c r="AY72" s="1">
        <f t="shared" si="21"/>
        <v>25.253029223093375</v>
      </c>
      <c r="AZ72" s="1">
        <f t="shared" si="8"/>
        <v>25.194434534427394</v>
      </c>
      <c r="BA72" s="1">
        <f t="shared" si="9"/>
        <v>25.226059095763617</v>
      </c>
      <c r="BC72" s="1">
        <f aca="true" t="shared" si="25" ref="BC72:BC120">AVERAGE(AP72:BA72)</f>
        <v>25.15816514058366</v>
      </c>
      <c r="BD72" s="1">
        <v>67</v>
      </c>
      <c r="BE72" s="1">
        <f t="shared" si="23"/>
        <v>23.4491</v>
      </c>
      <c r="BF72" s="1">
        <f t="shared" si="24"/>
        <v>0.03974852674716167</v>
      </c>
    </row>
    <row r="73" spans="1:58" ht="15.75">
      <c r="A73" s="1">
        <v>1867</v>
      </c>
      <c r="B73" s="6">
        <v>120</v>
      </c>
      <c r="C73" s="1">
        <v>56.37</v>
      </c>
      <c r="D73" s="1">
        <v>56.37</v>
      </c>
      <c r="E73" s="1">
        <v>56.43</v>
      </c>
      <c r="F73" s="1">
        <v>56.43</v>
      </c>
      <c r="G73" s="1">
        <v>56.62</v>
      </c>
      <c r="H73" s="1">
        <v>56.68</v>
      </c>
      <c r="I73" s="1">
        <v>56.68</v>
      </c>
      <c r="J73" s="1">
        <v>56.75</v>
      </c>
      <c r="K73" s="1">
        <v>57</v>
      </c>
      <c r="L73" s="1">
        <v>56.87</v>
      </c>
      <c r="M73" s="1">
        <v>56.93</v>
      </c>
      <c r="N73" s="1">
        <v>56.87</v>
      </c>
      <c r="AC73" s="1">
        <v>11.7</v>
      </c>
      <c r="AD73" s="1">
        <v>11.81</v>
      </c>
      <c r="AE73" s="1">
        <v>11.82</v>
      </c>
      <c r="AF73" s="1">
        <v>11.82</v>
      </c>
      <c r="AG73" s="1">
        <v>11.84</v>
      </c>
      <c r="AH73" s="1">
        <v>11.87</v>
      </c>
      <c r="AI73" s="1">
        <v>11.89</v>
      </c>
      <c r="AJ73" s="1">
        <v>11.92</v>
      </c>
      <c r="AK73" s="1">
        <v>11.96</v>
      </c>
      <c r="AL73" s="1">
        <v>11.89</v>
      </c>
      <c r="AM73" s="1">
        <v>11.93</v>
      </c>
      <c r="AN73" s="1">
        <v>11.94</v>
      </c>
      <c r="AP73" s="1">
        <f t="shared" si="22"/>
        <v>24.906865353911655</v>
      </c>
      <c r="AQ73" s="1">
        <f t="shared" si="13"/>
        <v>25.141032464076638</v>
      </c>
      <c r="AR73" s="1">
        <f t="shared" si="14"/>
        <v>25.135566188197767</v>
      </c>
      <c r="AS73" s="1">
        <f t="shared" si="15"/>
        <v>25.135566188197767</v>
      </c>
      <c r="AT73" s="1">
        <f t="shared" si="16"/>
        <v>25.09360649947015</v>
      </c>
      <c r="AU73" s="1">
        <f t="shared" si="17"/>
        <v>25.130557515878614</v>
      </c>
      <c r="AV73" s="1">
        <f t="shared" si="18"/>
        <v>25.172900494001414</v>
      </c>
      <c r="AW73" s="1">
        <f t="shared" si="19"/>
        <v>25.205286343612336</v>
      </c>
      <c r="AX73" s="1">
        <f t="shared" si="20"/>
        <v>25.178947368421053</v>
      </c>
      <c r="AY73" s="1">
        <f t="shared" si="21"/>
        <v>25.088799015298054</v>
      </c>
      <c r="AZ73" s="1">
        <f t="shared" si="8"/>
        <v>25.14667135078166</v>
      </c>
      <c r="BA73" s="1">
        <f t="shared" si="9"/>
        <v>25.194302795850184</v>
      </c>
      <c r="BC73" s="1">
        <f t="shared" si="25"/>
        <v>25.127508464808113</v>
      </c>
      <c r="BD73" s="1">
        <v>68</v>
      </c>
      <c r="BE73" s="1">
        <f t="shared" si="23"/>
        <v>23.4544</v>
      </c>
      <c r="BF73" s="1">
        <f t="shared" si="24"/>
        <v>0.039797021714291024</v>
      </c>
    </row>
    <row r="74" spans="1:58" ht="15.75">
      <c r="A74" s="1">
        <v>1868</v>
      </c>
      <c r="B74" s="6">
        <v>120</v>
      </c>
      <c r="C74" s="1">
        <v>56.75</v>
      </c>
      <c r="D74" s="1">
        <v>56.81</v>
      </c>
      <c r="E74" s="1">
        <v>56.81</v>
      </c>
      <c r="F74" s="1">
        <v>56.56</v>
      </c>
      <c r="G74" s="1">
        <v>56.62</v>
      </c>
      <c r="H74" s="1">
        <v>56.68</v>
      </c>
      <c r="I74" s="1">
        <v>56.75</v>
      </c>
      <c r="J74" s="1">
        <v>56.93</v>
      </c>
      <c r="K74" s="1">
        <v>56.75</v>
      </c>
      <c r="L74" s="1">
        <v>56.87</v>
      </c>
      <c r="M74" s="1">
        <v>56.87</v>
      </c>
      <c r="N74" s="1">
        <v>57</v>
      </c>
      <c r="AC74" s="1">
        <v>11.9</v>
      </c>
      <c r="AD74" s="1">
        <v>11.88</v>
      </c>
      <c r="AE74" s="1">
        <v>11.88</v>
      </c>
      <c r="AF74" s="1">
        <v>11.88</v>
      </c>
      <c r="AG74" s="1">
        <v>11.88</v>
      </c>
      <c r="AH74" s="1">
        <v>11.9</v>
      </c>
      <c r="AI74" s="1">
        <v>11.9</v>
      </c>
      <c r="AJ74" s="1">
        <v>11.9</v>
      </c>
      <c r="AK74" s="1">
        <v>11.94</v>
      </c>
      <c r="AL74" s="1">
        <v>11.95</v>
      </c>
      <c r="AM74" s="1">
        <v>11.91</v>
      </c>
      <c r="AN74" s="1">
        <v>11.98</v>
      </c>
      <c r="AP74" s="1">
        <f t="shared" si="22"/>
        <v>25.162995594713657</v>
      </c>
      <c r="AQ74" s="1">
        <f t="shared" si="13"/>
        <v>25.094173560992786</v>
      </c>
      <c r="AR74" s="1">
        <f t="shared" si="14"/>
        <v>25.094173560992786</v>
      </c>
      <c r="AS74" s="1">
        <f t="shared" si="15"/>
        <v>25.205091937765207</v>
      </c>
      <c r="AT74" s="1">
        <f t="shared" si="16"/>
        <v>25.1783821971035</v>
      </c>
      <c r="AU74" s="1">
        <f t="shared" si="17"/>
        <v>25.19407198306281</v>
      </c>
      <c r="AV74" s="1">
        <f t="shared" si="18"/>
        <v>25.162995594713657</v>
      </c>
      <c r="AW74" s="1">
        <f t="shared" si="19"/>
        <v>25.083435798348848</v>
      </c>
      <c r="AX74" s="1">
        <f t="shared" si="20"/>
        <v>25.247577092511012</v>
      </c>
      <c r="AY74" s="1">
        <f t="shared" si="21"/>
        <v>25.215403551960613</v>
      </c>
      <c r="AZ74" s="1">
        <f t="shared" si="8"/>
        <v>25.131000527518903</v>
      </c>
      <c r="BA74" s="1">
        <f t="shared" si="9"/>
        <v>25.22105263157895</v>
      </c>
      <c r="BC74" s="1">
        <f t="shared" si="25"/>
        <v>25.165862835938565</v>
      </c>
      <c r="BD74" s="1">
        <v>69</v>
      </c>
      <c r="BE74" s="1">
        <f t="shared" si="23"/>
        <v>23.4597</v>
      </c>
      <c r="BF74" s="1">
        <f t="shared" si="24"/>
        <v>0.03973636852903497</v>
      </c>
    </row>
    <row r="75" spans="1:58" ht="15.75">
      <c r="A75" s="1">
        <v>1869</v>
      </c>
      <c r="B75" s="6">
        <v>120</v>
      </c>
      <c r="C75" s="1">
        <v>57.06</v>
      </c>
      <c r="D75" s="1">
        <v>57.31</v>
      </c>
      <c r="E75" s="1">
        <v>57.37</v>
      </c>
      <c r="F75" s="1">
        <v>57.37</v>
      </c>
      <c r="G75" s="1">
        <v>57.56</v>
      </c>
      <c r="H75" s="1">
        <v>57.5</v>
      </c>
      <c r="I75" s="1">
        <v>57.18</v>
      </c>
      <c r="J75" s="1">
        <v>57.06</v>
      </c>
      <c r="K75" s="1">
        <v>57.25</v>
      </c>
      <c r="L75" s="1">
        <v>57.06</v>
      </c>
      <c r="M75" s="1">
        <v>56.68</v>
      </c>
      <c r="N75" s="1">
        <v>56.62</v>
      </c>
      <c r="AC75" s="1">
        <v>11.98</v>
      </c>
      <c r="AD75" s="1">
        <v>11.99</v>
      </c>
      <c r="AE75" s="1">
        <v>12.05</v>
      </c>
      <c r="AF75" s="1">
        <v>12.05</v>
      </c>
      <c r="AG75" s="1">
        <v>12.13</v>
      </c>
      <c r="AH75" s="1">
        <v>12.11</v>
      </c>
      <c r="AI75" s="1">
        <v>12.01</v>
      </c>
      <c r="AJ75" s="1">
        <v>11.98</v>
      </c>
      <c r="AK75" s="1">
        <v>11.98</v>
      </c>
      <c r="AL75" s="1">
        <v>11.95</v>
      </c>
      <c r="AM75" s="1">
        <v>11.9</v>
      </c>
      <c r="AN75" s="1">
        <v>11.88</v>
      </c>
      <c r="AP75" s="1">
        <f t="shared" si="22"/>
        <v>25.19453207150368</v>
      </c>
      <c r="AQ75" s="1">
        <f t="shared" si="13"/>
        <v>25.10556621880998</v>
      </c>
      <c r="AR75" s="1">
        <f t="shared" si="14"/>
        <v>25.20481087676486</v>
      </c>
      <c r="AS75" s="1">
        <f t="shared" si="15"/>
        <v>25.20481087676486</v>
      </c>
      <c r="AT75" s="1">
        <f t="shared" si="16"/>
        <v>25.288394718554553</v>
      </c>
      <c r="AU75" s="1">
        <f t="shared" si="17"/>
        <v>25.273043478260867</v>
      </c>
      <c r="AV75" s="1">
        <f t="shared" si="18"/>
        <v>25.204616998950684</v>
      </c>
      <c r="AW75" s="1">
        <f t="shared" si="19"/>
        <v>25.19453207150368</v>
      </c>
      <c r="AX75" s="1">
        <f t="shared" si="20"/>
        <v>25.110917030567688</v>
      </c>
      <c r="AY75" s="1">
        <f t="shared" si="21"/>
        <v>25.131440588853838</v>
      </c>
      <c r="AZ75" s="1">
        <f t="shared" si="8"/>
        <v>25.19407198306281</v>
      </c>
      <c r="BA75" s="1">
        <f t="shared" si="9"/>
        <v>25.1783821971035</v>
      </c>
      <c r="BC75" s="1">
        <f t="shared" si="25"/>
        <v>25.19042659255842</v>
      </c>
      <c r="BD75" s="1">
        <v>70</v>
      </c>
      <c r="BE75" s="1">
        <f t="shared" si="23"/>
        <v>23.465</v>
      </c>
      <c r="BF75" s="1">
        <f t="shared" si="24"/>
        <v>0.039697620694340005</v>
      </c>
    </row>
    <row r="76" spans="1:58" ht="15.75">
      <c r="A76" s="1">
        <v>1870</v>
      </c>
      <c r="B76" s="6">
        <v>120</v>
      </c>
      <c r="C76" s="1">
        <v>56.31</v>
      </c>
      <c r="D76" s="1">
        <v>56.75</v>
      </c>
      <c r="E76" s="1">
        <v>56.62</v>
      </c>
      <c r="F76" s="1">
        <v>56.56</v>
      </c>
      <c r="G76" s="1">
        <v>56.5</v>
      </c>
      <c r="H76" s="1">
        <v>56.56</v>
      </c>
      <c r="I76" s="1">
        <v>56.56</v>
      </c>
      <c r="J76" s="1">
        <v>55</v>
      </c>
      <c r="K76" s="1">
        <v>56.25</v>
      </c>
      <c r="AC76" s="1">
        <v>11.82</v>
      </c>
      <c r="AD76" s="1">
        <v>11.89</v>
      </c>
      <c r="AE76" s="1">
        <v>11.89</v>
      </c>
      <c r="AF76" s="1">
        <v>11.9</v>
      </c>
      <c r="AG76" s="1">
        <v>11.86</v>
      </c>
      <c r="AH76" s="1">
        <v>11.9</v>
      </c>
      <c r="AI76" s="1">
        <v>11.84</v>
      </c>
      <c r="AJ76" s="1">
        <v>11.95</v>
      </c>
      <c r="AK76" s="1">
        <v>11.88</v>
      </c>
      <c r="AL76" s="1">
        <v>11.85</v>
      </c>
      <c r="AM76" s="1">
        <v>11.82</v>
      </c>
      <c r="AN76" s="1">
        <v>11.87</v>
      </c>
      <c r="AP76" s="1">
        <f t="shared" si="22"/>
        <v>25.189131592967502</v>
      </c>
      <c r="AQ76" s="1">
        <f t="shared" si="13"/>
        <v>25.14185022026432</v>
      </c>
      <c r="AR76" s="1">
        <f t="shared" si="14"/>
        <v>25.19957612151184</v>
      </c>
      <c r="AS76" s="1">
        <f t="shared" si="15"/>
        <v>25.247524752475247</v>
      </c>
      <c r="AT76" s="1">
        <f t="shared" si="16"/>
        <v>25.189380530973448</v>
      </c>
      <c r="AU76" s="1">
        <f t="shared" si="17"/>
        <v>25.247524752475247</v>
      </c>
      <c r="AV76" s="1">
        <f t="shared" si="18"/>
        <v>25.120226308345117</v>
      </c>
      <c r="AW76" s="1">
        <f t="shared" si="19"/>
        <v>26.072727272727274</v>
      </c>
      <c r="AX76" s="1">
        <f t="shared" si="20"/>
        <v>25.344</v>
      </c>
      <c r="BC76" s="1">
        <f t="shared" si="25"/>
        <v>25.305771283526663</v>
      </c>
      <c r="BD76" s="1">
        <v>71</v>
      </c>
      <c r="BE76" s="1">
        <f t="shared" si="23"/>
        <v>23.4703</v>
      </c>
      <c r="BF76" s="1">
        <f t="shared" si="24"/>
        <v>0.039516677393309545</v>
      </c>
    </row>
    <row r="77" spans="1:58" ht="15.75">
      <c r="A77" s="1">
        <v>1871</v>
      </c>
      <c r="B77" s="6">
        <v>120</v>
      </c>
      <c r="E77" s="1">
        <v>56.5</v>
      </c>
      <c r="F77" s="1">
        <v>56.25</v>
      </c>
      <c r="H77" s="1">
        <v>56.87</v>
      </c>
      <c r="I77" s="1">
        <v>56.25</v>
      </c>
      <c r="J77" s="1">
        <v>56.06</v>
      </c>
      <c r="K77" s="1">
        <v>55.62</v>
      </c>
      <c r="L77" s="1">
        <v>55</v>
      </c>
      <c r="M77" s="1">
        <v>55.37</v>
      </c>
      <c r="N77" s="1">
        <v>55.5</v>
      </c>
      <c r="AC77" s="1">
        <v>11.86</v>
      </c>
      <c r="AD77" s="1">
        <v>11.86</v>
      </c>
      <c r="AE77" s="1">
        <v>11.93</v>
      </c>
      <c r="AF77" s="1">
        <v>11.94</v>
      </c>
      <c r="AG77" s="1">
        <v>11.95</v>
      </c>
      <c r="AH77" s="1">
        <v>11.99</v>
      </c>
      <c r="AI77" s="1">
        <v>11.88</v>
      </c>
      <c r="AJ77" s="1">
        <v>11.84</v>
      </c>
      <c r="AK77" s="1">
        <v>11.81</v>
      </c>
      <c r="AL77" s="1">
        <v>11.95</v>
      </c>
      <c r="AM77" s="1">
        <v>11.9</v>
      </c>
      <c r="AN77" s="1">
        <v>11.93</v>
      </c>
      <c r="AR77" s="1">
        <f t="shared" si="14"/>
        <v>25.33805309734513</v>
      </c>
      <c r="AS77" s="1">
        <f t="shared" si="15"/>
        <v>25.471999999999998</v>
      </c>
      <c r="AU77" s="1">
        <f t="shared" si="17"/>
        <v>25.29980657640232</v>
      </c>
      <c r="AV77" s="1">
        <f t="shared" si="18"/>
        <v>25.344</v>
      </c>
      <c r="AW77" s="1">
        <f t="shared" si="19"/>
        <v>25.344273992151265</v>
      </c>
      <c r="AX77" s="1">
        <f t="shared" si="20"/>
        <v>25.480043149946063</v>
      </c>
      <c r="AY77" s="1">
        <f t="shared" si="21"/>
        <v>26.072727272727274</v>
      </c>
      <c r="AZ77" s="1">
        <f t="shared" si="8"/>
        <v>25.790139064475348</v>
      </c>
      <c r="BA77" s="1">
        <f t="shared" si="9"/>
        <v>25.794594594594592</v>
      </c>
      <c r="BC77" s="1">
        <f t="shared" si="25"/>
        <v>25.548404194182442</v>
      </c>
      <c r="BD77" s="1">
        <v>72</v>
      </c>
      <c r="BE77" s="1">
        <f t="shared" si="23"/>
        <v>23.4756</v>
      </c>
      <c r="BF77" s="1">
        <f t="shared" si="24"/>
        <v>0.03914138794734222</v>
      </c>
    </row>
    <row r="78" spans="1:58" ht="15.75">
      <c r="A78" s="1">
        <v>1872</v>
      </c>
      <c r="B78" s="6">
        <v>120</v>
      </c>
      <c r="C78" s="1">
        <v>55.43</v>
      </c>
      <c r="D78" s="1">
        <v>56.25</v>
      </c>
      <c r="E78" s="1">
        <v>56.87</v>
      </c>
      <c r="F78" s="1">
        <v>57.06</v>
      </c>
      <c r="G78" s="1">
        <v>57.18</v>
      </c>
      <c r="H78" s="1">
        <v>56.87</v>
      </c>
      <c r="I78" s="1">
        <v>57.25</v>
      </c>
      <c r="J78" s="1">
        <v>56.37</v>
      </c>
      <c r="K78" s="1">
        <v>56.5</v>
      </c>
      <c r="L78" s="1">
        <v>56.43</v>
      </c>
      <c r="M78" s="1">
        <v>56.62</v>
      </c>
      <c r="N78" s="1">
        <v>56.62</v>
      </c>
      <c r="AC78" s="1">
        <v>11.85</v>
      </c>
      <c r="AD78" s="1">
        <v>11.96</v>
      </c>
      <c r="AE78" s="1">
        <v>12.02</v>
      </c>
      <c r="AF78" s="1">
        <v>12.01</v>
      </c>
      <c r="AG78" s="1">
        <v>12.08</v>
      </c>
      <c r="AH78" s="1">
        <v>12.08</v>
      </c>
      <c r="AI78" s="1">
        <v>12.07</v>
      </c>
      <c r="AJ78" s="1">
        <v>12.06</v>
      </c>
      <c r="AK78" s="1">
        <v>12.04</v>
      </c>
      <c r="AL78" s="1">
        <v>12.08</v>
      </c>
      <c r="AM78" s="1">
        <v>12.13</v>
      </c>
      <c r="AN78" s="1">
        <v>12.1</v>
      </c>
      <c r="AP78" s="1">
        <f aca="true" t="shared" si="26" ref="AP78:AP120">$B78*AC78/C78</f>
        <v>25.65397799025798</v>
      </c>
      <c r="AQ78" s="1">
        <f t="shared" si="13"/>
        <v>25.514666666666667</v>
      </c>
      <c r="AR78" s="1">
        <f t="shared" si="14"/>
        <v>25.363108844733603</v>
      </c>
      <c r="AS78" s="1">
        <f t="shared" si="15"/>
        <v>25.257623554153522</v>
      </c>
      <c r="AT78" s="1">
        <f t="shared" si="16"/>
        <v>25.351521511017836</v>
      </c>
      <c r="AU78" s="1">
        <f t="shared" si="17"/>
        <v>25.489713381396164</v>
      </c>
      <c r="AV78" s="1">
        <f t="shared" si="18"/>
        <v>25.299563318777295</v>
      </c>
      <c r="AW78" s="1">
        <f t="shared" si="19"/>
        <v>25.673230441724325</v>
      </c>
      <c r="AX78" s="1">
        <f t="shared" si="20"/>
        <v>25.571681415929202</v>
      </c>
      <c r="AY78" s="1">
        <f t="shared" si="21"/>
        <v>25.688463583200424</v>
      </c>
      <c r="AZ78" s="1">
        <f t="shared" si="8"/>
        <v>25.708230307311908</v>
      </c>
      <c r="BA78" s="1">
        <f t="shared" si="9"/>
        <v>25.644648534086897</v>
      </c>
      <c r="BC78" s="1">
        <f t="shared" si="25"/>
        <v>25.518035795771315</v>
      </c>
      <c r="BD78" s="1">
        <v>73</v>
      </c>
      <c r="BE78" s="1">
        <f t="shared" si="23"/>
        <v>23.480900000000002</v>
      </c>
      <c r="BF78" s="1">
        <f t="shared" si="24"/>
        <v>0.03918796916828973</v>
      </c>
    </row>
    <row r="79" spans="1:58" ht="15.75">
      <c r="A79" s="1">
        <v>1873</v>
      </c>
      <c r="B79" s="6">
        <v>120</v>
      </c>
      <c r="C79" s="1">
        <v>56.31</v>
      </c>
      <c r="D79" s="1">
        <v>56.56</v>
      </c>
      <c r="E79" s="1">
        <v>56.81</v>
      </c>
      <c r="F79" s="1">
        <v>56.75</v>
      </c>
      <c r="G79" s="1">
        <v>56.62</v>
      </c>
      <c r="H79" s="1">
        <v>56.68</v>
      </c>
      <c r="I79" s="1">
        <v>56.37</v>
      </c>
      <c r="J79" s="1">
        <v>56.6</v>
      </c>
      <c r="K79" s="1">
        <v>56.75</v>
      </c>
      <c r="L79" s="1">
        <v>56.87</v>
      </c>
      <c r="M79" s="1">
        <v>56.25</v>
      </c>
      <c r="N79" s="1">
        <v>56.87</v>
      </c>
      <c r="AC79" s="1">
        <v>12</v>
      </c>
      <c r="AD79" s="1">
        <v>12.01</v>
      </c>
      <c r="AE79" s="1">
        <v>12.05</v>
      </c>
      <c r="AF79" s="1">
        <v>12.04</v>
      </c>
      <c r="AG79" s="1">
        <v>11.99</v>
      </c>
      <c r="AH79" s="1">
        <v>12.11</v>
      </c>
      <c r="AI79" s="1">
        <v>12</v>
      </c>
      <c r="AJ79" s="1">
        <v>11.98</v>
      </c>
      <c r="AK79" s="1">
        <v>12.01</v>
      </c>
      <c r="AL79" s="1">
        <v>12</v>
      </c>
      <c r="AM79" s="1">
        <v>12.02</v>
      </c>
      <c r="AN79" s="1">
        <v>11.01</v>
      </c>
      <c r="AP79" s="1">
        <f t="shared" si="26"/>
        <v>25.57272242940863</v>
      </c>
      <c r="AQ79" s="1">
        <f t="shared" si="13"/>
        <v>25.48090523338048</v>
      </c>
      <c r="AR79" s="1">
        <f t="shared" si="14"/>
        <v>25.45326527019891</v>
      </c>
      <c r="AS79" s="1">
        <f t="shared" si="15"/>
        <v>25.459030837004406</v>
      </c>
      <c r="AT79" s="1">
        <f t="shared" si="16"/>
        <v>25.411515365595196</v>
      </c>
      <c r="AU79" s="1">
        <f t="shared" si="17"/>
        <v>25.63867325335215</v>
      </c>
      <c r="AV79" s="1">
        <f t="shared" si="18"/>
        <v>25.54550292708888</v>
      </c>
      <c r="AW79" s="1">
        <f t="shared" si="19"/>
        <v>25.399293286219084</v>
      </c>
      <c r="AX79" s="1">
        <f t="shared" si="20"/>
        <v>25.39559471365639</v>
      </c>
      <c r="AY79" s="1">
        <f t="shared" si="21"/>
        <v>25.32090733251275</v>
      </c>
      <c r="AZ79" s="1">
        <f t="shared" si="8"/>
        <v>25.642666666666663</v>
      </c>
      <c r="BA79" s="1">
        <f t="shared" si="9"/>
        <v>23.231932477580447</v>
      </c>
      <c r="BC79" s="1">
        <f t="shared" si="25"/>
        <v>25.296000816055336</v>
      </c>
      <c r="BD79" s="1">
        <v>74</v>
      </c>
      <c r="BE79" s="1">
        <f t="shared" si="23"/>
        <v>23.4862</v>
      </c>
      <c r="BF79" s="1">
        <f t="shared" si="24"/>
        <v>0.03953194053367129</v>
      </c>
    </row>
    <row r="80" spans="1:58" ht="15.75">
      <c r="A80" s="1">
        <v>1874</v>
      </c>
      <c r="B80" s="6">
        <v>120</v>
      </c>
      <c r="C80" s="1">
        <v>56.37</v>
      </c>
      <c r="D80" s="1">
        <v>56.43</v>
      </c>
      <c r="E80" s="1">
        <v>56.68</v>
      </c>
      <c r="F80" s="1">
        <v>56.75</v>
      </c>
      <c r="G80" s="1">
        <v>56.62</v>
      </c>
      <c r="H80" s="1">
        <v>56.75</v>
      </c>
      <c r="I80" s="1">
        <v>56.62</v>
      </c>
      <c r="J80" s="1">
        <v>56.68</v>
      </c>
      <c r="K80" s="1">
        <v>56.75</v>
      </c>
      <c r="L80" s="1">
        <v>56.43</v>
      </c>
      <c r="M80" s="1">
        <v>56.25</v>
      </c>
      <c r="N80" s="1">
        <v>56.43</v>
      </c>
      <c r="AC80" s="1">
        <v>11.85</v>
      </c>
      <c r="AD80" s="1">
        <v>11.89</v>
      </c>
      <c r="AE80" s="1">
        <v>11.9</v>
      </c>
      <c r="AF80" s="1">
        <v>11.91</v>
      </c>
      <c r="AG80" s="1">
        <v>11.88</v>
      </c>
      <c r="AH80" s="1">
        <v>11.92</v>
      </c>
      <c r="AI80" s="1">
        <v>11.88</v>
      </c>
      <c r="AJ80" s="1">
        <v>11.9</v>
      </c>
      <c r="AK80" s="1">
        <v>11.9</v>
      </c>
      <c r="AL80" s="1">
        <v>11.84</v>
      </c>
      <c r="AM80" s="1">
        <v>11.8</v>
      </c>
      <c r="AN80" s="1">
        <v>11.83</v>
      </c>
      <c r="AP80" s="1">
        <f t="shared" si="26"/>
        <v>25.226184140500266</v>
      </c>
      <c r="AQ80" s="1">
        <f t="shared" si="13"/>
        <v>25.284423179160026</v>
      </c>
      <c r="AR80" s="1">
        <f t="shared" si="14"/>
        <v>25.19407198306281</v>
      </c>
      <c r="AS80" s="1">
        <f t="shared" si="15"/>
        <v>25.184140969162996</v>
      </c>
      <c r="AT80" s="1">
        <f t="shared" si="16"/>
        <v>25.1783821971035</v>
      </c>
      <c r="AU80" s="1">
        <f t="shared" si="17"/>
        <v>25.205286343612336</v>
      </c>
      <c r="AV80" s="1">
        <f t="shared" si="18"/>
        <v>25.1783821971035</v>
      </c>
      <c r="AW80" s="1">
        <f t="shared" si="19"/>
        <v>25.19407198306281</v>
      </c>
      <c r="AX80" s="1">
        <f t="shared" si="20"/>
        <v>25.162995594713657</v>
      </c>
      <c r="AY80" s="1">
        <f t="shared" si="21"/>
        <v>25.178096757044123</v>
      </c>
      <c r="AZ80" s="1">
        <f t="shared" si="8"/>
        <v>25.173333333333332</v>
      </c>
      <c r="BA80" s="1">
        <f t="shared" si="9"/>
        <v>25.156831472620944</v>
      </c>
      <c r="BC80" s="1">
        <f t="shared" si="25"/>
        <v>25.193016679206693</v>
      </c>
      <c r="BD80" s="1">
        <v>75</v>
      </c>
      <c r="BE80" s="1">
        <f t="shared" si="23"/>
        <v>23.491500000000002</v>
      </c>
      <c r="BF80" s="1">
        <f t="shared" si="24"/>
        <v>0.0396935393936114</v>
      </c>
    </row>
    <row r="81" spans="1:58" ht="15.75">
      <c r="A81" s="1">
        <v>1875</v>
      </c>
      <c r="B81" s="6">
        <v>100</v>
      </c>
      <c r="C81" s="1">
        <v>46.65</v>
      </c>
      <c r="D81" s="1">
        <v>56.4</v>
      </c>
      <c r="E81" s="1">
        <v>46.2</v>
      </c>
      <c r="F81" s="1">
        <v>46.2</v>
      </c>
      <c r="G81" s="1">
        <v>46.35</v>
      </c>
      <c r="H81" s="1">
        <v>47.2</v>
      </c>
      <c r="I81" s="1">
        <v>47.1</v>
      </c>
      <c r="J81" s="1">
        <v>47.14</v>
      </c>
      <c r="K81" s="1">
        <v>47.25</v>
      </c>
      <c r="L81" s="1">
        <v>47.4</v>
      </c>
      <c r="M81" s="1">
        <v>47.5</v>
      </c>
      <c r="N81" s="1">
        <v>47.65</v>
      </c>
      <c r="AC81" s="1">
        <v>11.75</v>
      </c>
      <c r="AD81" s="1">
        <v>11.81</v>
      </c>
      <c r="AE81" s="1">
        <v>11.68</v>
      </c>
      <c r="AF81" s="1">
        <v>11.72</v>
      </c>
      <c r="AG81" s="1">
        <v>11.74</v>
      </c>
      <c r="AH81" s="1">
        <v>11.93</v>
      </c>
      <c r="AI81" s="1">
        <v>11.97</v>
      </c>
      <c r="AJ81" s="1">
        <v>11.95</v>
      </c>
      <c r="AK81" s="1">
        <v>12.01</v>
      </c>
      <c r="AL81" s="1">
        <v>12.03</v>
      </c>
      <c r="AM81" s="1">
        <v>12.02</v>
      </c>
      <c r="AN81" s="1">
        <v>12.02</v>
      </c>
      <c r="AP81" s="1">
        <f t="shared" si="26"/>
        <v>25.187566988210076</v>
      </c>
      <c r="AQ81" s="1">
        <f t="shared" si="13"/>
        <v>20.93971631205674</v>
      </c>
      <c r="AR81" s="1">
        <f t="shared" si="14"/>
        <v>25.28138528138528</v>
      </c>
      <c r="AS81" s="1">
        <f t="shared" si="15"/>
        <v>25.367965367965365</v>
      </c>
      <c r="AT81" s="1">
        <f t="shared" si="16"/>
        <v>25.329018338727074</v>
      </c>
      <c r="AU81" s="1">
        <f t="shared" si="17"/>
        <v>25.275423728813557</v>
      </c>
      <c r="AV81" s="1">
        <f t="shared" si="18"/>
        <v>25.4140127388535</v>
      </c>
      <c r="AW81" s="1">
        <f t="shared" si="19"/>
        <v>25.350021213406873</v>
      </c>
      <c r="AX81" s="1">
        <f t="shared" si="20"/>
        <v>25.417989417989418</v>
      </c>
      <c r="AY81" s="1">
        <f t="shared" si="21"/>
        <v>25.37974683544304</v>
      </c>
      <c r="AZ81" s="1">
        <f t="shared" si="8"/>
        <v>25.305263157894736</v>
      </c>
      <c r="BA81" s="1">
        <f t="shared" si="9"/>
        <v>25.22560335781742</v>
      </c>
      <c r="BC81" s="1">
        <f t="shared" si="25"/>
        <v>24.956142728213592</v>
      </c>
      <c r="BD81" s="1">
        <v>76</v>
      </c>
      <c r="BE81" s="1">
        <f t="shared" si="23"/>
        <v>23.4968</v>
      </c>
      <c r="BF81" s="1">
        <f t="shared" si="24"/>
        <v>0.040070294952652</v>
      </c>
    </row>
    <row r="82" spans="1:58" ht="15.75">
      <c r="A82" s="1">
        <v>1876</v>
      </c>
      <c r="B82" s="6">
        <v>100</v>
      </c>
      <c r="C82" s="1">
        <v>47.6</v>
      </c>
      <c r="D82" s="1">
        <v>47.7</v>
      </c>
      <c r="E82" s="1">
        <v>47.75</v>
      </c>
      <c r="F82" s="1">
        <v>47.7</v>
      </c>
      <c r="G82" s="1">
        <v>47.55</v>
      </c>
      <c r="H82" s="1">
        <v>47.6</v>
      </c>
      <c r="I82" s="1">
        <v>47.6</v>
      </c>
      <c r="J82" s="1">
        <v>47.7</v>
      </c>
      <c r="K82" s="1">
        <v>47.7</v>
      </c>
      <c r="L82" s="1">
        <v>47.7</v>
      </c>
      <c r="M82" s="1">
        <v>47.75</v>
      </c>
      <c r="N82" s="1">
        <v>47.75</v>
      </c>
      <c r="AC82" s="1">
        <v>12.02</v>
      </c>
      <c r="AD82" s="1">
        <v>12.07</v>
      </c>
      <c r="AE82" s="1">
        <v>12.09</v>
      </c>
      <c r="AF82" s="1">
        <v>12.08</v>
      </c>
      <c r="AG82" s="1">
        <v>12.05</v>
      </c>
      <c r="AH82" s="1">
        <v>12.11</v>
      </c>
      <c r="AI82" s="1">
        <v>12.12</v>
      </c>
      <c r="AJ82" s="1">
        <v>12.11</v>
      </c>
      <c r="AK82" s="1">
        <v>12.07</v>
      </c>
      <c r="AL82" s="1">
        <v>12.06</v>
      </c>
      <c r="AM82" s="1">
        <v>12.06</v>
      </c>
      <c r="AN82" s="1">
        <v>12.06</v>
      </c>
      <c r="AP82" s="1">
        <f t="shared" si="26"/>
        <v>25.252100840336134</v>
      </c>
      <c r="AQ82" s="1">
        <f t="shared" si="13"/>
        <v>25.30398322851153</v>
      </c>
      <c r="AR82" s="1">
        <f t="shared" si="14"/>
        <v>25.319371727748692</v>
      </c>
      <c r="AS82" s="1">
        <f t="shared" si="15"/>
        <v>25.32494758909853</v>
      </c>
      <c r="AT82" s="1">
        <f t="shared" si="16"/>
        <v>25.34174553101998</v>
      </c>
      <c r="AU82" s="1">
        <f t="shared" si="17"/>
        <v>25.441176470588236</v>
      </c>
      <c r="AV82" s="1">
        <f t="shared" si="18"/>
        <v>25.462184873949578</v>
      </c>
      <c r="AW82" s="1">
        <f t="shared" si="19"/>
        <v>25.387840670859536</v>
      </c>
      <c r="AX82" s="1">
        <f t="shared" si="20"/>
        <v>25.30398322851153</v>
      </c>
      <c r="AY82" s="1">
        <f t="shared" si="21"/>
        <v>25.283018867924525</v>
      </c>
      <c r="AZ82" s="1">
        <f t="shared" si="8"/>
        <v>25.2565445026178</v>
      </c>
      <c r="BA82" s="1">
        <f t="shared" si="9"/>
        <v>25.2565445026178</v>
      </c>
      <c r="BC82" s="1">
        <f t="shared" si="25"/>
        <v>25.327786836148658</v>
      </c>
      <c r="BD82" s="1">
        <v>77</v>
      </c>
      <c r="BE82" s="1">
        <f t="shared" si="23"/>
        <v>23.502100000000002</v>
      </c>
      <c r="BF82" s="1">
        <f t="shared" si="24"/>
        <v>0.03948232849831028</v>
      </c>
    </row>
    <row r="83" spans="1:58" ht="15.75">
      <c r="A83" s="1">
        <v>1877</v>
      </c>
      <c r="B83" s="6">
        <v>100</v>
      </c>
      <c r="C83" s="1">
        <v>47.68</v>
      </c>
      <c r="D83" s="1">
        <v>47.6</v>
      </c>
      <c r="E83" s="1">
        <v>47.7</v>
      </c>
      <c r="F83" s="1">
        <v>47.6</v>
      </c>
      <c r="G83" s="1">
        <v>47.7</v>
      </c>
      <c r="H83" s="1">
        <v>47.7</v>
      </c>
      <c r="I83" s="1">
        <v>47.8</v>
      </c>
      <c r="J83" s="1">
        <v>47.8</v>
      </c>
      <c r="K83" s="1">
        <v>47.8</v>
      </c>
      <c r="L83" s="1">
        <v>47.8</v>
      </c>
      <c r="M83" s="1">
        <v>47.85</v>
      </c>
      <c r="N83" s="1">
        <v>47.95</v>
      </c>
      <c r="AC83" s="1">
        <v>12.04</v>
      </c>
      <c r="AD83" s="1">
        <v>12.03</v>
      </c>
      <c r="AE83" s="1">
        <v>12.04</v>
      </c>
      <c r="AF83" s="1">
        <v>12.02</v>
      </c>
      <c r="AG83" s="1">
        <v>12.05</v>
      </c>
      <c r="AH83" s="1">
        <v>12.08</v>
      </c>
      <c r="AI83" s="1">
        <v>12.08</v>
      </c>
      <c r="AJ83" s="1">
        <v>12.07</v>
      </c>
      <c r="AK83" s="1">
        <v>12.09</v>
      </c>
      <c r="AL83" s="1">
        <v>12.1</v>
      </c>
      <c r="AM83" s="1">
        <v>12.1</v>
      </c>
      <c r="AN83" s="1">
        <v>12.12</v>
      </c>
      <c r="AP83" s="1">
        <f t="shared" si="26"/>
        <v>25.251677852348994</v>
      </c>
      <c r="AQ83" s="1">
        <f t="shared" si="13"/>
        <v>25.27310924369748</v>
      </c>
      <c r="AR83" s="1">
        <f t="shared" si="14"/>
        <v>25.241090146750523</v>
      </c>
      <c r="AS83" s="1">
        <f t="shared" si="15"/>
        <v>25.252100840336134</v>
      </c>
      <c r="AT83" s="1">
        <f t="shared" si="16"/>
        <v>25.262054507337524</v>
      </c>
      <c r="AU83" s="1">
        <f t="shared" si="17"/>
        <v>25.32494758909853</v>
      </c>
      <c r="AV83" s="1">
        <f t="shared" si="18"/>
        <v>25.271966527196653</v>
      </c>
      <c r="AW83" s="1">
        <f t="shared" si="19"/>
        <v>25.251046025104603</v>
      </c>
      <c r="AX83" s="1">
        <f t="shared" si="20"/>
        <v>25.292887029288703</v>
      </c>
      <c r="AY83" s="1">
        <f t="shared" si="21"/>
        <v>25.313807531380753</v>
      </c>
      <c r="AZ83" s="1">
        <f aca="true" t="shared" si="27" ref="AZ83:AZ119">$B83*AM83/M83</f>
        <v>25.28735632183908</v>
      </c>
      <c r="BA83" s="1">
        <f aca="true" t="shared" si="28" ref="BA83:BA119">$B83*AN83/N83</f>
        <v>25.27632950990615</v>
      </c>
      <c r="BC83" s="1">
        <f t="shared" si="25"/>
        <v>25.27486442702376</v>
      </c>
      <c r="BD83" s="1">
        <v>78</v>
      </c>
      <c r="BE83" s="1">
        <f t="shared" si="23"/>
        <v>23.5074</v>
      </c>
      <c r="BF83" s="1">
        <f t="shared" si="24"/>
        <v>0.03956499956260121</v>
      </c>
    </row>
    <row r="84" spans="1:58" ht="15.75">
      <c r="A84" s="1">
        <v>1878</v>
      </c>
      <c r="B84" s="6">
        <v>100</v>
      </c>
      <c r="C84" s="1">
        <v>47.9</v>
      </c>
      <c r="D84" s="1">
        <v>47.8</v>
      </c>
      <c r="E84" s="1">
        <v>47.9</v>
      </c>
      <c r="F84" s="1">
        <v>47.9</v>
      </c>
      <c r="G84" s="1">
        <v>47.9</v>
      </c>
      <c r="H84" s="1">
        <v>47.9</v>
      </c>
      <c r="I84" s="1">
        <v>47.7</v>
      </c>
      <c r="J84" s="1">
        <v>47.7</v>
      </c>
      <c r="K84" s="1">
        <v>47.7</v>
      </c>
      <c r="L84" s="1">
        <v>47.68</v>
      </c>
      <c r="M84" s="1">
        <v>47.65</v>
      </c>
      <c r="N84" s="1">
        <v>47.65</v>
      </c>
      <c r="AC84" s="1">
        <v>12.11</v>
      </c>
      <c r="AD84" s="1">
        <v>12.08</v>
      </c>
      <c r="AE84" s="1">
        <v>12.1</v>
      </c>
      <c r="AF84" s="1">
        <v>12.1</v>
      </c>
      <c r="AG84" s="1">
        <v>12.12</v>
      </c>
      <c r="AH84" s="1">
        <v>12.08</v>
      </c>
      <c r="AI84" s="1">
        <v>12.02</v>
      </c>
      <c r="AJ84" s="1">
        <v>12.08</v>
      </c>
      <c r="AK84" s="1">
        <v>12.09</v>
      </c>
      <c r="AL84" s="1">
        <v>12.08</v>
      </c>
      <c r="AM84" s="1">
        <v>12.08</v>
      </c>
      <c r="AN84" s="1">
        <v>12.12</v>
      </c>
      <c r="AP84" s="1">
        <f t="shared" si="26"/>
        <v>25.281837160751568</v>
      </c>
      <c r="AQ84" s="1">
        <f aca="true" t="shared" si="29" ref="AQ84:AQ119">$B84*AD84/D84</f>
        <v>25.271966527196653</v>
      </c>
      <c r="AR84" s="1">
        <f aca="true" t="shared" si="30" ref="AR84:AR119">$B84*AE84/E84</f>
        <v>25.260960334029228</v>
      </c>
      <c r="AS84" s="1">
        <f aca="true" t="shared" si="31" ref="AS84:AS119">$B84*AF84/F84</f>
        <v>25.260960334029228</v>
      </c>
      <c r="AT84" s="1">
        <f aca="true" t="shared" si="32" ref="AT84:AT119">$B84*AG84/G84</f>
        <v>25.302713987473904</v>
      </c>
      <c r="AU84" s="1">
        <f aca="true" t="shared" si="33" ref="AU84:AU119">$B84*AH84/H84</f>
        <v>25.219206680584552</v>
      </c>
      <c r="AV84" s="1">
        <f aca="true" t="shared" si="34" ref="AV84:AV119">$B84*AI84/I84</f>
        <v>25.19916142557652</v>
      </c>
      <c r="AW84" s="1">
        <f aca="true" t="shared" si="35" ref="AW84:AW119">$B84*AJ84/J84</f>
        <v>25.32494758909853</v>
      </c>
      <c r="AX84" s="1">
        <f aca="true" t="shared" si="36" ref="AX84:AX119">$B84*AK84/K84</f>
        <v>25.345911949685533</v>
      </c>
      <c r="AY84" s="1">
        <f aca="true" t="shared" si="37" ref="AY84:AY119">$B84*AL84/L84</f>
        <v>25.335570469798657</v>
      </c>
      <c r="AZ84" s="1">
        <f t="shared" si="27"/>
        <v>25.35152151101784</v>
      </c>
      <c r="BA84" s="1">
        <f t="shared" si="28"/>
        <v>25.435466946484787</v>
      </c>
      <c r="BC84" s="1">
        <f t="shared" si="25"/>
        <v>25.299185409643922</v>
      </c>
      <c r="BD84" s="1">
        <v>79</v>
      </c>
      <c r="BE84" s="1">
        <f t="shared" si="23"/>
        <v>23.512700000000002</v>
      </c>
      <c r="BF84" s="1">
        <f t="shared" si="24"/>
        <v>0.03952696435905027</v>
      </c>
    </row>
    <row r="85" spans="1:58" ht="15.75">
      <c r="A85" s="1">
        <v>1879</v>
      </c>
      <c r="B85" s="6">
        <v>100</v>
      </c>
      <c r="C85" s="1">
        <v>47.65</v>
      </c>
      <c r="D85" s="1">
        <v>47.7</v>
      </c>
      <c r="E85" s="1">
        <v>47.65</v>
      </c>
      <c r="F85" s="1">
        <v>47.6</v>
      </c>
      <c r="G85" s="1">
        <v>47.6</v>
      </c>
      <c r="H85" s="1">
        <v>47.55</v>
      </c>
      <c r="I85" s="1">
        <v>47.5</v>
      </c>
      <c r="J85" s="1">
        <v>47.45</v>
      </c>
      <c r="K85" s="1">
        <v>47.45</v>
      </c>
      <c r="L85" s="1">
        <v>47.6</v>
      </c>
      <c r="M85" s="1">
        <v>47.65</v>
      </c>
      <c r="N85" s="1">
        <v>47.8</v>
      </c>
      <c r="AC85" s="1">
        <v>12.09</v>
      </c>
      <c r="AD85" s="1">
        <v>12.08</v>
      </c>
      <c r="AE85" s="1">
        <v>12.1</v>
      </c>
      <c r="AF85" s="1">
        <v>12.06</v>
      </c>
      <c r="AG85" s="1">
        <v>12.02</v>
      </c>
      <c r="AH85" s="1">
        <v>12.04</v>
      </c>
      <c r="AI85" s="1">
        <v>12.04</v>
      </c>
      <c r="AJ85" s="1">
        <v>12.06</v>
      </c>
      <c r="AK85" s="1">
        <v>12.1</v>
      </c>
      <c r="AL85" s="1">
        <v>12.08</v>
      </c>
      <c r="AM85" s="1">
        <v>12.1</v>
      </c>
      <c r="AN85" s="1">
        <v>12.08</v>
      </c>
      <c r="AP85" s="1">
        <f t="shared" si="26"/>
        <v>25.372507869884576</v>
      </c>
      <c r="AQ85" s="1">
        <f t="shared" si="29"/>
        <v>25.32494758909853</v>
      </c>
      <c r="AR85" s="1">
        <f t="shared" si="30"/>
        <v>25.39349422875131</v>
      </c>
      <c r="AS85" s="1">
        <f t="shared" si="31"/>
        <v>25.33613445378151</v>
      </c>
      <c r="AT85" s="1">
        <f t="shared" si="32"/>
        <v>25.252100840336134</v>
      </c>
      <c r="AU85" s="1">
        <f t="shared" si="33"/>
        <v>25.320715036803367</v>
      </c>
      <c r="AV85" s="1">
        <f t="shared" si="34"/>
        <v>25.347368421052632</v>
      </c>
      <c r="AW85" s="1">
        <f t="shared" si="35"/>
        <v>25.416227608008427</v>
      </c>
      <c r="AX85" s="1">
        <f t="shared" si="36"/>
        <v>25.500526870389884</v>
      </c>
      <c r="AY85" s="1">
        <f t="shared" si="37"/>
        <v>25.3781512605042</v>
      </c>
      <c r="AZ85" s="1">
        <f t="shared" si="27"/>
        <v>25.39349422875131</v>
      </c>
      <c r="BA85" s="1">
        <f t="shared" si="28"/>
        <v>25.271966527196653</v>
      </c>
      <c r="BC85" s="1">
        <f t="shared" si="25"/>
        <v>25.35896957787988</v>
      </c>
      <c r="BD85" s="1">
        <v>80</v>
      </c>
      <c r="BE85" s="1">
        <f t="shared" si="23"/>
        <v>23.518</v>
      </c>
      <c r="BF85" s="1">
        <f t="shared" si="24"/>
        <v>0.039433778921059946</v>
      </c>
    </row>
    <row r="86" spans="1:58" ht="15.75">
      <c r="A86" s="1">
        <v>1880</v>
      </c>
      <c r="B86" s="6">
        <v>100</v>
      </c>
      <c r="C86" s="1">
        <v>47.6</v>
      </c>
      <c r="D86" s="1">
        <v>47.65</v>
      </c>
      <c r="E86" s="1">
        <v>47.7</v>
      </c>
      <c r="F86" s="1">
        <v>47.7</v>
      </c>
      <c r="G86" s="1">
        <v>47.6</v>
      </c>
      <c r="H86" s="1">
        <v>47.65</v>
      </c>
      <c r="I86" s="1">
        <v>47.6</v>
      </c>
      <c r="J86" s="1">
        <v>47.6</v>
      </c>
      <c r="K86" s="1">
        <v>47.6</v>
      </c>
      <c r="L86" s="1">
        <v>47.5</v>
      </c>
      <c r="M86" s="1">
        <v>47.6</v>
      </c>
      <c r="N86" s="1">
        <v>47.75</v>
      </c>
      <c r="AC86" s="1">
        <v>12.05</v>
      </c>
      <c r="AD86" s="1">
        <v>12.03</v>
      </c>
      <c r="AE86" s="1">
        <v>12.1</v>
      </c>
      <c r="AF86" s="1">
        <v>12.08</v>
      </c>
      <c r="AG86" s="1">
        <v>12.07</v>
      </c>
      <c r="AH86" s="1">
        <v>12.1</v>
      </c>
      <c r="AI86" s="1">
        <v>12.09</v>
      </c>
      <c r="AJ86" s="1">
        <v>12.12</v>
      </c>
      <c r="AK86" s="1">
        <v>12.11</v>
      </c>
      <c r="AL86" s="1">
        <v>12.11</v>
      </c>
      <c r="AM86" s="1">
        <v>12.08</v>
      </c>
      <c r="AN86" s="1">
        <v>12.12</v>
      </c>
      <c r="AP86" s="1">
        <f t="shared" si="26"/>
        <v>25.31512605042017</v>
      </c>
      <c r="AQ86" s="1">
        <f t="shared" si="29"/>
        <v>25.246589716684156</v>
      </c>
      <c r="AR86" s="1">
        <f t="shared" si="30"/>
        <v>25.366876310272534</v>
      </c>
      <c r="AS86" s="1">
        <f t="shared" si="31"/>
        <v>25.32494758909853</v>
      </c>
      <c r="AT86" s="1">
        <f t="shared" si="32"/>
        <v>25.357142857142858</v>
      </c>
      <c r="AU86" s="1">
        <f t="shared" si="33"/>
        <v>25.39349422875131</v>
      </c>
      <c r="AV86" s="1">
        <f t="shared" si="34"/>
        <v>25.399159663865547</v>
      </c>
      <c r="AW86" s="1">
        <f t="shared" si="35"/>
        <v>25.462184873949578</v>
      </c>
      <c r="AX86" s="1">
        <f t="shared" si="36"/>
        <v>25.441176470588236</v>
      </c>
      <c r="AY86" s="1">
        <f t="shared" si="37"/>
        <v>25.49473684210526</v>
      </c>
      <c r="AZ86" s="1">
        <f t="shared" si="27"/>
        <v>25.3781512605042</v>
      </c>
      <c r="BA86" s="1">
        <f t="shared" si="28"/>
        <v>25.38219895287958</v>
      </c>
      <c r="BC86" s="1">
        <f t="shared" si="25"/>
        <v>25.3801487346885</v>
      </c>
      <c r="BD86" s="1">
        <v>81</v>
      </c>
      <c r="BE86" s="1">
        <f t="shared" si="23"/>
        <v>23.523300000000003</v>
      </c>
      <c r="BF86" s="1">
        <f t="shared" si="24"/>
        <v>0.03940087232953221</v>
      </c>
    </row>
    <row r="87" spans="1:58" ht="15.75">
      <c r="A87" s="1">
        <v>1881</v>
      </c>
      <c r="B87" s="6">
        <v>100</v>
      </c>
      <c r="C87" s="1">
        <v>47.6</v>
      </c>
      <c r="D87" s="1">
        <v>47.7</v>
      </c>
      <c r="E87" s="1">
        <v>47.7</v>
      </c>
      <c r="F87" s="1">
        <v>47.7</v>
      </c>
      <c r="G87" s="1">
        <v>47.6</v>
      </c>
      <c r="H87" s="1">
        <v>47.7</v>
      </c>
      <c r="I87" s="1">
        <v>47.65</v>
      </c>
      <c r="J87" s="1">
        <v>47.9</v>
      </c>
      <c r="K87" s="1">
        <v>47.7</v>
      </c>
      <c r="L87" s="1">
        <v>47.5</v>
      </c>
      <c r="M87" s="1">
        <v>47.75</v>
      </c>
      <c r="N87" s="1">
        <v>47.7</v>
      </c>
      <c r="AC87" s="1">
        <v>12.07</v>
      </c>
      <c r="AD87" s="1">
        <v>12.14</v>
      </c>
      <c r="AE87" s="1">
        <v>12.14</v>
      </c>
      <c r="AF87" s="1">
        <v>12.11</v>
      </c>
      <c r="AG87" s="1">
        <v>12.06</v>
      </c>
      <c r="AH87" s="1">
        <v>12.08</v>
      </c>
      <c r="AI87" s="1">
        <v>12.1</v>
      </c>
      <c r="AJ87" s="1">
        <v>12.12</v>
      </c>
      <c r="AK87" s="1">
        <v>12.14</v>
      </c>
      <c r="AL87" s="1">
        <v>12.13</v>
      </c>
      <c r="AM87" s="1">
        <v>12.11</v>
      </c>
      <c r="AN87" s="1">
        <v>12.1</v>
      </c>
      <c r="AP87" s="1">
        <f t="shared" si="26"/>
        <v>25.357142857142858</v>
      </c>
      <c r="AQ87" s="1">
        <f t="shared" si="29"/>
        <v>25.450733752620543</v>
      </c>
      <c r="AR87" s="1">
        <f t="shared" si="30"/>
        <v>25.450733752620543</v>
      </c>
      <c r="AS87" s="1">
        <f t="shared" si="31"/>
        <v>25.387840670859536</v>
      </c>
      <c r="AT87" s="1">
        <f t="shared" si="32"/>
        <v>25.33613445378151</v>
      </c>
      <c r="AU87" s="1">
        <f t="shared" si="33"/>
        <v>25.32494758909853</v>
      </c>
      <c r="AV87" s="1">
        <f t="shared" si="34"/>
        <v>25.39349422875131</v>
      </c>
      <c r="AW87" s="1">
        <f t="shared" si="35"/>
        <v>25.302713987473904</v>
      </c>
      <c r="AX87" s="1">
        <f t="shared" si="36"/>
        <v>25.450733752620543</v>
      </c>
      <c r="AY87" s="1">
        <f t="shared" si="37"/>
        <v>25.53684210526316</v>
      </c>
      <c r="AZ87" s="1">
        <f t="shared" si="27"/>
        <v>25.361256544502616</v>
      </c>
      <c r="BA87" s="1">
        <f t="shared" si="28"/>
        <v>25.366876310272534</v>
      </c>
      <c r="BC87" s="1">
        <f t="shared" si="25"/>
        <v>25.393287500417298</v>
      </c>
      <c r="BD87" s="1">
        <v>82</v>
      </c>
      <c r="BE87" s="1">
        <f t="shared" si="23"/>
        <v>23.5286</v>
      </c>
      <c r="BF87" s="1">
        <f t="shared" si="24"/>
        <v>0.03938048588563283</v>
      </c>
    </row>
    <row r="88" spans="1:58" ht="15.75">
      <c r="A88" s="1">
        <v>1882</v>
      </c>
      <c r="B88" s="6">
        <v>100</v>
      </c>
      <c r="C88" s="1">
        <v>47.6</v>
      </c>
      <c r="D88" s="1">
        <v>47.85</v>
      </c>
      <c r="E88" s="1">
        <v>47.7</v>
      </c>
      <c r="F88" s="1">
        <v>47.6</v>
      </c>
      <c r="G88" s="1">
        <v>47.6</v>
      </c>
      <c r="H88" s="1">
        <v>47.7</v>
      </c>
      <c r="I88" s="1">
        <v>47.9</v>
      </c>
      <c r="J88" s="1">
        <v>47.9</v>
      </c>
      <c r="K88" s="1">
        <v>47.9</v>
      </c>
      <c r="L88" s="1">
        <v>47.8</v>
      </c>
      <c r="M88" s="1">
        <v>47.8</v>
      </c>
      <c r="N88" s="1">
        <v>47.8</v>
      </c>
      <c r="AC88" s="1">
        <v>12.07</v>
      </c>
      <c r="AD88" s="1">
        <v>12.14</v>
      </c>
      <c r="AE88" s="1">
        <v>12.11</v>
      </c>
      <c r="AF88" s="1">
        <v>12.07</v>
      </c>
      <c r="AG88" s="1">
        <v>12.05</v>
      </c>
      <c r="AH88" s="1">
        <v>12.07</v>
      </c>
      <c r="AI88" s="1">
        <v>12.09</v>
      </c>
      <c r="AJ88" s="1">
        <v>12.11</v>
      </c>
      <c r="AK88" s="1">
        <v>12.13</v>
      </c>
      <c r="AL88" s="1">
        <v>12.14</v>
      </c>
      <c r="AM88" s="1">
        <v>12.09</v>
      </c>
      <c r="AN88" s="1">
        <v>12.11</v>
      </c>
      <c r="AP88" s="1">
        <f t="shared" si="26"/>
        <v>25.357142857142858</v>
      </c>
      <c r="AQ88" s="1">
        <f t="shared" si="29"/>
        <v>25.370950888192265</v>
      </c>
      <c r="AR88" s="1">
        <f t="shared" si="30"/>
        <v>25.387840670859536</v>
      </c>
      <c r="AS88" s="1">
        <f t="shared" si="31"/>
        <v>25.357142857142858</v>
      </c>
      <c r="AT88" s="1">
        <f t="shared" si="32"/>
        <v>25.31512605042017</v>
      </c>
      <c r="AU88" s="1">
        <f t="shared" si="33"/>
        <v>25.30398322851153</v>
      </c>
      <c r="AV88" s="1">
        <f t="shared" si="34"/>
        <v>25.240083507306892</v>
      </c>
      <c r="AW88" s="1">
        <f t="shared" si="35"/>
        <v>25.281837160751568</v>
      </c>
      <c r="AX88" s="1">
        <f t="shared" si="36"/>
        <v>25.323590814196244</v>
      </c>
      <c r="AY88" s="1">
        <f t="shared" si="37"/>
        <v>25.397489539748957</v>
      </c>
      <c r="AZ88" s="1">
        <f t="shared" si="27"/>
        <v>25.292887029288703</v>
      </c>
      <c r="BA88" s="1">
        <f t="shared" si="28"/>
        <v>25.334728033472803</v>
      </c>
      <c r="BC88" s="1">
        <f t="shared" si="25"/>
        <v>25.3302335530862</v>
      </c>
      <c r="BD88" s="1">
        <v>83</v>
      </c>
      <c r="BE88" s="1">
        <f t="shared" si="23"/>
        <v>23.533900000000003</v>
      </c>
      <c r="BF88" s="1">
        <f t="shared" si="24"/>
        <v>0.039478514791592256</v>
      </c>
    </row>
    <row r="89" spans="1:58" ht="15.75">
      <c r="A89" s="1">
        <v>1883</v>
      </c>
      <c r="B89" s="6">
        <v>100</v>
      </c>
      <c r="C89" s="1">
        <v>47.75</v>
      </c>
      <c r="D89" s="1">
        <v>47.7</v>
      </c>
      <c r="E89" s="1">
        <v>47.6</v>
      </c>
      <c r="F89" s="1">
        <v>47.6</v>
      </c>
      <c r="G89" s="1">
        <v>47.6</v>
      </c>
      <c r="H89" s="1">
        <v>47.75</v>
      </c>
      <c r="I89" s="1">
        <v>47.85</v>
      </c>
      <c r="J89" s="1">
        <v>47.8</v>
      </c>
      <c r="K89" s="1">
        <v>47.8</v>
      </c>
      <c r="L89" s="1">
        <v>47.7</v>
      </c>
      <c r="M89" s="1">
        <v>47.8</v>
      </c>
      <c r="N89" s="1">
        <v>47.8</v>
      </c>
      <c r="AC89" s="1">
        <v>12.08</v>
      </c>
      <c r="AD89" s="1">
        <v>12.07</v>
      </c>
      <c r="AE89" s="1">
        <v>12.06</v>
      </c>
      <c r="AF89" s="1">
        <v>12.04</v>
      </c>
      <c r="AG89" s="1">
        <v>12.07</v>
      </c>
      <c r="AH89" s="1">
        <v>12.12</v>
      </c>
      <c r="AI89" s="1">
        <v>12.14</v>
      </c>
      <c r="AJ89" s="1">
        <v>12.14</v>
      </c>
      <c r="AK89" s="1">
        <v>12.14</v>
      </c>
      <c r="AL89" s="1">
        <v>12.09</v>
      </c>
      <c r="AM89" s="1">
        <v>12.08</v>
      </c>
      <c r="AN89" s="1">
        <v>12.1</v>
      </c>
      <c r="AP89" s="1">
        <f t="shared" si="26"/>
        <v>25.298429319371728</v>
      </c>
      <c r="AQ89" s="1">
        <f t="shared" si="29"/>
        <v>25.30398322851153</v>
      </c>
      <c r="AR89" s="1">
        <f t="shared" si="30"/>
        <v>25.33613445378151</v>
      </c>
      <c r="AS89" s="1">
        <f t="shared" si="31"/>
        <v>25.294117647058822</v>
      </c>
      <c r="AT89" s="1">
        <f t="shared" si="32"/>
        <v>25.357142857142858</v>
      </c>
      <c r="AU89" s="1">
        <f t="shared" si="33"/>
        <v>25.38219895287958</v>
      </c>
      <c r="AV89" s="1">
        <f t="shared" si="34"/>
        <v>25.370950888192265</v>
      </c>
      <c r="AW89" s="1">
        <f t="shared" si="35"/>
        <v>25.397489539748957</v>
      </c>
      <c r="AX89" s="1">
        <f t="shared" si="36"/>
        <v>25.397489539748957</v>
      </c>
      <c r="AY89" s="1">
        <f t="shared" si="37"/>
        <v>25.345911949685533</v>
      </c>
      <c r="AZ89" s="1">
        <f t="shared" si="27"/>
        <v>25.271966527196653</v>
      </c>
      <c r="BA89" s="1">
        <f t="shared" si="28"/>
        <v>25.313807531380753</v>
      </c>
      <c r="BC89" s="1">
        <f t="shared" si="25"/>
        <v>25.339135202891597</v>
      </c>
      <c r="BD89" s="1">
        <v>84</v>
      </c>
      <c r="BE89" s="1">
        <f t="shared" si="23"/>
        <v>23.5392</v>
      </c>
      <c r="BF89" s="1">
        <f t="shared" si="24"/>
        <v>0.03946464597125967</v>
      </c>
    </row>
    <row r="90" spans="1:58" ht="15.75">
      <c r="A90" s="1">
        <v>1884</v>
      </c>
      <c r="B90" s="6">
        <v>100</v>
      </c>
      <c r="C90" s="1">
        <v>47.85</v>
      </c>
      <c r="D90" s="1">
        <v>48</v>
      </c>
      <c r="E90" s="1">
        <v>47.9</v>
      </c>
      <c r="F90" s="1">
        <v>47.8</v>
      </c>
      <c r="G90" s="1">
        <v>47.85</v>
      </c>
      <c r="H90" s="1">
        <v>47.07</v>
      </c>
      <c r="I90" s="1">
        <v>47.97</v>
      </c>
      <c r="J90" s="1">
        <v>48.15</v>
      </c>
      <c r="K90" s="1">
        <v>48.12</v>
      </c>
      <c r="L90" s="1">
        <v>48.1</v>
      </c>
      <c r="M90" s="1">
        <v>47.95</v>
      </c>
      <c r="N90" s="1">
        <v>47.87</v>
      </c>
      <c r="AC90" s="1">
        <v>12.08</v>
      </c>
      <c r="AD90" s="1">
        <v>12.12</v>
      </c>
      <c r="AE90" s="1">
        <v>12.12</v>
      </c>
      <c r="AF90" s="1">
        <v>12.05</v>
      </c>
      <c r="AG90" s="1">
        <v>12.05</v>
      </c>
      <c r="AH90" s="1">
        <v>12.12</v>
      </c>
      <c r="AI90" s="1">
        <v>12.08</v>
      </c>
      <c r="AJ90" s="1">
        <v>12.11</v>
      </c>
      <c r="AK90" s="1">
        <v>12.11</v>
      </c>
      <c r="AL90" s="1">
        <v>12.12</v>
      </c>
      <c r="AM90" s="1">
        <v>12.13</v>
      </c>
      <c r="AN90" s="1">
        <v>12.13</v>
      </c>
      <c r="AP90" s="1">
        <f t="shared" si="26"/>
        <v>25.245559038662485</v>
      </c>
      <c r="AQ90" s="1">
        <f t="shared" si="29"/>
        <v>25.25</v>
      </c>
      <c r="AR90" s="1">
        <f t="shared" si="30"/>
        <v>25.302713987473904</v>
      </c>
      <c r="AS90" s="1">
        <f t="shared" si="31"/>
        <v>25.209205020920503</v>
      </c>
      <c r="AT90" s="1">
        <f t="shared" si="32"/>
        <v>25.182863113897596</v>
      </c>
      <c r="AU90" s="1">
        <f t="shared" si="33"/>
        <v>25.748884639898023</v>
      </c>
      <c r="AV90" s="1">
        <f t="shared" si="34"/>
        <v>25.18240567021055</v>
      </c>
      <c r="AW90" s="1">
        <f t="shared" si="35"/>
        <v>25.150571131879545</v>
      </c>
      <c r="AX90" s="1">
        <f t="shared" si="36"/>
        <v>25.166251039068996</v>
      </c>
      <c r="AY90" s="1">
        <f t="shared" si="37"/>
        <v>25.197505197505198</v>
      </c>
      <c r="AZ90" s="1">
        <f t="shared" si="27"/>
        <v>25.29718456725756</v>
      </c>
      <c r="BA90" s="1">
        <f t="shared" si="28"/>
        <v>25.339461040317527</v>
      </c>
      <c r="BC90" s="1">
        <f t="shared" si="25"/>
        <v>25.27271703725766</v>
      </c>
      <c r="BD90" s="1">
        <v>85</v>
      </c>
      <c r="BE90" s="1">
        <f t="shared" si="23"/>
        <v>23.544500000000003</v>
      </c>
      <c r="BF90" s="1">
        <f t="shared" si="24"/>
        <v>0.03956836134895094</v>
      </c>
    </row>
    <row r="91" spans="1:58" ht="15.75">
      <c r="A91" s="1">
        <v>1885</v>
      </c>
      <c r="B91" s="6">
        <v>100</v>
      </c>
      <c r="C91" s="1">
        <v>47.75</v>
      </c>
      <c r="D91" s="1">
        <v>47.67</v>
      </c>
      <c r="E91" s="1">
        <v>46.67</v>
      </c>
      <c r="F91" s="1">
        <v>47.67</v>
      </c>
      <c r="G91" s="1">
        <v>47.8</v>
      </c>
      <c r="H91" s="1">
        <v>47.85</v>
      </c>
      <c r="I91" s="1">
        <v>47.8</v>
      </c>
      <c r="J91" s="1">
        <v>47.92</v>
      </c>
      <c r="K91" s="1">
        <v>47.9</v>
      </c>
      <c r="L91" s="1">
        <v>47.82</v>
      </c>
      <c r="M91" s="1">
        <v>47.77</v>
      </c>
      <c r="N91" s="1">
        <v>47.8</v>
      </c>
      <c r="AC91" s="1">
        <v>12.08</v>
      </c>
      <c r="AD91" s="1">
        <v>12.08</v>
      </c>
      <c r="AE91" s="1">
        <v>12.09</v>
      </c>
      <c r="AF91" s="1">
        <v>12.09</v>
      </c>
      <c r="AG91" s="1">
        <v>12.05</v>
      </c>
      <c r="AH91" s="1">
        <v>12.05</v>
      </c>
      <c r="AI91" s="1">
        <v>12.04</v>
      </c>
      <c r="AJ91" s="1">
        <v>12.07</v>
      </c>
      <c r="AK91" s="1">
        <v>12.09</v>
      </c>
      <c r="AL91" s="1">
        <v>12.06</v>
      </c>
      <c r="AM91" s="1">
        <v>12.04</v>
      </c>
      <c r="AN91" s="1">
        <v>12.05</v>
      </c>
      <c r="AP91" s="1">
        <f t="shared" si="26"/>
        <v>25.298429319371728</v>
      </c>
      <c r="AQ91" s="1">
        <f t="shared" si="29"/>
        <v>25.340885252779525</v>
      </c>
      <c r="AR91" s="1">
        <f t="shared" si="30"/>
        <v>25.905292479108635</v>
      </c>
      <c r="AS91" s="1">
        <f t="shared" si="31"/>
        <v>25.361862806796726</v>
      </c>
      <c r="AT91" s="1">
        <f t="shared" si="32"/>
        <v>25.209205020920503</v>
      </c>
      <c r="AU91" s="1">
        <f t="shared" si="33"/>
        <v>25.182863113897596</v>
      </c>
      <c r="AV91" s="1">
        <f t="shared" si="34"/>
        <v>25.188284518828453</v>
      </c>
      <c r="AW91" s="1">
        <f t="shared" si="35"/>
        <v>25.187813021702837</v>
      </c>
      <c r="AX91" s="1">
        <f t="shared" si="36"/>
        <v>25.240083507306892</v>
      </c>
      <c r="AY91" s="1">
        <f t="shared" si="37"/>
        <v>25.21957340025094</v>
      </c>
      <c r="AZ91" s="1">
        <f t="shared" si="27"/>
        <v>25.20410299351057</v>
      </c>
      <c r="BA91" s="1">
        <f t="shared" si="28"/>
        <v>25.209205020920503</v>
      </c>
      <c r="BC91" s="1">
        <f t="shared" si="25"/>
        <v>25.295633371282907</v>
      </c>
      <c r="BD91" s="1">
        <v>86</v>
      </c>
      <c r="BE91" s="1">
        <f t="shared" si="23"/>
        <v>23.5498</v>
      </c>
      <c r="BF91" s="1">
        <f t="shared" si="24"/>
        <v>0.03953251477526785</v>
      </c>
    </row>
    <row r="92" spans="1:58" ht="15.75">
      <c r="A92" s="1">
        <v>1886</v>
      </c>
      <c r="B92" s="6">
        <v>100</v>
      </c>
      <c r="C92" s="1">
        <v>47.82</v>
      </c>
      <c r="D92" s="1">
        <v>47.9</v>
      </c>
      <c r="E92" s="1">
        <v>47.8</v>
      </c>
      <c r="F92" s="1">
        <v>47.97</v>
      </c>
      <c r="G92" s="1">
        <v>47.82</v>
      </c>
      <c r="H92" s="1">
        <v>47.82</v>
      </c>
      <c r="I92" s="1">
        <v>47.8</v>
      </c>
      <c r="J92" s="1">
        <v>47.82</v>
      </c>
      <c r="K92" s="1">
        <v>47.85</v>
      </c>
      <c r="L92" s="1">
        <v>47.77</v>
      </c>
      <c r="M92" s="1">
        <v>47.8</v>
      </c>
      <c r="N92" s="1">
        <v>47.67</v>
      </c>
      <c r="AC92" s="1">
        <v>12.06</v>
      </c>
      <c r="AD92" s="1">
        <v>12.05</v>
      </c>
      <c r="AE92" s="1">
        <v>12.03</v>
      </c>
      <c r="AF92" s="1">
        <v>12.05</v>
      </c>
      <c r="AG92" s="1">
        <v>12.05</v>
      </c>
      <c r="AH92" s="1">
        <v>12.08</v>
      </c>
      <c r="AI92" s="1">
        <v>12.05</v>
      </c>
      <c r="AJ92" s="1">
        <v>12.07</v>
      </c>
      <c r="AK92" s="1">
        <v>12.1</v>
      </c>
      <c r="AL92" s="1">
        <v>12.08</v>
      </c>
      <c r="AM92" s="1">
        <v>12.12</v>
      </c>
      <c r="AN92" s="1">
        <v>12.1</v>
      </c>
      <c r="AP92" s="1">
        <f t="shared" si="26"/>
        <v>25.21957340025094</v>
      </c>
      <c r="AQ92" s="1">
        <f t="shared" si="29"/>
        <v>25.156576200417536</v>
      </c>
      <c r="AR92" s="1">
        <f t="shared" si="30"/>
        <v>25.167364016736403</v>
      </c>
      <c r="AS92" s="1">
        <f t="shared" si="31"/>
        <v>25.11986658328122</v>
      </c>
      <c r="AT92" s="1">
        <f t="shared" si="32"/>
        <v>25.19866164784609</v>
      </c>
      <c r="AU92" s="1">
        <f t="shared" si="33"/>
        <v>25.261396905060643</v>
      </c>
      <c r="AV92" s="1">
        <f t="shared" si="34"/>
        <v>25.209205020920503</v>
      </c>
      <c r="AW92" s="1">
        <f t="shared" si="35"/>
        <v>25.240485152655793</v>
      </c>
      <c r="AX92" s="1">
        <f t="shared" si="36"/>
        <v>25.28735632183908</v>
      </c>
      <c r="AY92" s="1">
        <f t="shared" si="37"/>
        <v>25.287837554950805</v>
      </c>
      <c r="AZ92" s="1">
        <f t="shared" si="27"/>
        <v>25.355648535564853</v>
      </c>
      <c r="BA92" s="1">
        <f t="shared" si="28"/>
        <v>25.38284036081393</v>
      </c>
      <c r="BC92" s="1">
        <f t="shared" si="25"/>
        <v>25.24056764169482</v>
      </c>
      <c r="BD92" s="1">
        <v>87</v>
      </c>
      <c r="BE92" s="1">
        <f t="shared" si="23"/>
        <v>23.5551</v>
      </c>
      <c r="BF92" s="1">
        <f t="shared" si="24"/>
        <v>0.039618760330417564</v>
      </c>
    </row>
    <row r="93" spans="1:58" ht="15.75">
      <c r="A93" s="1">
        <v>1887</v>
      </c>
      <c r="B93" s="6">
        <v>100</v>
      </c>
      <c r="C93" s="1">
        <v>47.75</v>
      </c>
      <c r="D93" s="1">
        <v>47.7</v>
      </c>
      <c r="E93" s="1">
        <v>47.72</v>
      </c>
      <c r="F93" s="1">
        <v>47.67</v>
      </c>
      <c r="G93" s="1">
        <v>47.8</v>
      </c>
      <c r="H93" s="1">
        <v>47.82</v>
      </c>
      <c r="I93" s="1">
        <v>47.77</v>
      </c>
      <c r="J93" s="1">
        <v>47.85</v>
      </c>
      <c r="K93" s="1">
        <v>47.75</v>
      </c>
      <c r="L93" s="1">
        <v>47.62</v>
      </c>
      <c r="M93" s="1">
        <v>47.62</v>
      </c>
      <c r="N93" s="1">
        <v>47.67</v>
      </c>
      <c r="AC93" s="1">
        <v>12.1</v>
      </c>
      <c r="AD93" s="1">
        <v>12.11</v>
      </c>
      <c r="AE93" s="1">
        <v>12.12</v>
      </c>
      <c r="AF93" s="1">
        <v>12.06</v>
      </c>
      <c r="AG93" s="1">
        <v>12.05</v>
      </c>
      <c r="AH93" s="1">
        <v>12.06</v>
      </c>
      <c r="AI93" s="1">
        <v>12.05</v>
      </c>
      <c r="AJ93" s="1">
        <v>12.1</v>
      </c>
      <c r="AK93" s="1">
        <v>12.12</v>
      </c>
      <c r="AL93" s="1">
        <v>12.09</v>
      </c>
      <c r="AM93" s="1">
        <v>12.07</v>
      </c>
      <c r="AN93" s="1">
        <v>12.08</v>
      </c>
      <c r="AP93" s="1">
        <f t="shared" si="26"/>
        <v>25.340314136125656</v>
      </c>
      <c r="AQ93" s="1">
        <f t="shared" si="29"/>
        <v>25.387840670859536</v>
      </c>
      <c r="AR93" s="1">
        <f t="shared" si="30"/>
        <v>25.39815590947192</v>
      </c>
      <c r="AS93" s="1">
        <f t="shared" si="31"/>
        <v>25.29893014474512</v>
      </c>
      <c r="AT93" s="1">
        <f t="shared" si="32"/>
        <v>25.209205020920503</v>
      </c>
      <c r="AU93" s="1">
        <f t="shared" si="33"/>
        <v>25.21957340025094</v>
      </c>
      <c r="AV93" s="1">
        <f t="shared" si="34"/>
        <v>25.22503663387063</v>
      </c>
      <c r="AW93" s="1">
        <f t="shared" si="35"/>
        <v>25.28735632183908</v>
      </c>
      <c r="AX93" s="1">
        <f t="shared" si="36"/>
        <v>25.38219895287958</v>
      </c>
      <c r="AY93" s="1">
        <f t="shared" si="37"/>
        <v>25.3884922301554</v>
      </c>
      <c r="AZ93" s="1">
        <f t="shared" si="27"/>
        <v>25.3464930701386</v>
      </c>
      <c r="BA93" s="1">
        <f t="shared" si="28"/>
        <v>25.340885252779525</v>
      </c>
      <c r="BC93" s="1">
        <f t="shared" si="25"/>
        <v>25.318706812003043</v>
      </c>
      <c r="BD93" s="1">
        <v>88</v>
      </c>
      <c r="BE93" s="1">
        <f t="shared" si="23"/>
        <v>23.5604</v>
      </c>
      <c r="BF93" s="1">
        <f t="shared" si="24"/>
        <v>0.03949648800885525</v>
      </c>
    </row>
    <row r="94" spans="1:58" ht="15.75">
      <c r="A94" s="1">
        <v>1888</v>
      </c>
      <c r="B94" s="6">
        <v>100</v>
      </c>
      <c r="C94" s="1">
        <v>47.65</v>
      </c>
      <c r="D94" s="1">
        <v>47.7</v>
      </c>
      <c r="E94" s="1">
        <v>47.62</v>
      </c>
      <c r="F94" s="1">
        <v>47.6</v>
      </c>
      <c r="G94" s="1">
        <v>47.67</v>
      </c>
      <c r="H94" s="1">
        <v>47.8</v>
      </c>
      <c r="I94" s="1">
        <v>47.67</v>
      </c>
      <c r="J94" s="1">
        <v>47.6</v>
      </c>
      <c r="K94" s="1">
        <v>47.52</v>
      </c>
      <c r="L94" s="1">
        <v>47.75</v>
      </c>
      <c r="M94" s="1">
        <v>47.7</v>
      </c>
      <c r="N94" s="1">
        <v>47.75</v>
      </c>
      <c r="AC94" s="1">
        <v>12.05</v>
      </c>
      <c r="AD94" s="1">
        <v>12.04</v>
      </c>
      <c r="AE94" s="1">
        <v>12.05</v>
      </c>
      <c r="AF94" s="1">
        <v>12.03</v>
      </c>
      <c r="AG94" s="1">
        <v>12.07</v>
      </c>
      <c r="AH94" s="1">
        <v>12.07</v>
      </c>
      <c r="AI94" s="1">
        <v>12.04</v>
      </c>
      <c r="AJ94" s="1">
        <v>12.07</v>
      </c>
      <c r="AK94" s="1">
        <v>12.08</v>
      </c>
      <c r="AL94" s="1">
        <v>12.12</v>
      </c>
      <c r="AM94" s="1">
        <v>12.07</v>
      </c>
      <c r="AN94" s="1">
        <v>12.1</v>
      </c>
      <c r="AP94" s="1">
        <f t="shared" si="26"/>
        <v>25.288562434417628</v>
      </c>
      <c r="AQ94" s="1">
        <f t="shared" si="29"/>
        <v>25.241090146750523</v>
      </c>
      <c r="AR94" s="1">
        <f t="shared" si="30"/>
        <v>25.3044939101218</v>
      </c>
      <c r="AS94" s="1">
        <f t="shared" si="31"/>
        <v>25.27310924369748</v>
      </c>
      <c r="AT94" s="1">
        <f t="shared" si="32"/>
        <v>25.319907698762325</v>
      </c>
      <c r="AU94" s="1">
        <f t="shared" si="33"/>
        <v>25.251046025104603</v>
      </c>
      <c r="AV94" s="1">
        <f t="shared" si="34"/>
        <v>25.256975036710717</v>
      </c>
      <c r="AW94" s="1">
        <f t="shared" si="35"/>
        <v>25.357142857142858</v>
      </c>
      <c r="AX94" s="1">
        <f t="shared" si="36"/>
        <v>25.42087542087542</v>
      </c>
      <c r="AY94" s="1">
        <f t="shared" si="37"/>
        <v>25.38219895287958</v>
      </c>
      <c r="AZ94" s="1">
        <f t="shared" si="27"/>
        <v>25.30398322851153</v>
      </c>
      <c r="BA94" s="1">
        <f t="shared" si="28"/>
        <v>25.340314136125656</v>
      </c>
      <c r="BC94" s="1">
        <f t="shared" si="25"/>
        <v>25.31164159092501</v>
      </c>
      <c r="BD94" s="1">
        <v>89</v>
      </c>
      <c r="BE94" s="1">
        <f t="shared" si="23"/>
        <v>23.5657</v>
      </c>
      <c r="BF94" s="1">
        <f t="shared" si="24"/>
        <v>0.03950751263634083</v>
      </c>
    </row>
    <row r="95" spans="1:58" ht="15.75">
      <c r="A95" s="1">
        <v>1889</v>
      </c>
      <c r="B95" s="6">
        <v>100</v>
      </c>
      <c r="C95" s="1">
        <v>47.7</v>
      </c>
      <c r="D95" s="1">
        <v>47.75</v>
      </c>
      <c r="E95" s="1">
        <v>47.75</v>
      </c>
      <c r="F95" s="1">
        <v>47.75</v>
      </c>
      <c r="G95" s="1">
        <v>47.77</v>
      </c>
      <c r="H95" s="1">
        <v>47.92</v>
      </c>
      <c r="I95" s="1">
        <v>4787</v>
      </c>
      <c r="J95" s="1">
        <v>47.92</v>
      </c>
      <c r="K95" s="1">
        <v>47.9</v>
      </c>
      <c r="L95" s="1">
        <v>47.92</v>
      </c>
      <c r="M95" s="1">
        <v>47.87</v>
      </c>
      <c r="N95" s="1">
        <v>47.9</v>
      </c>
      <c r="AC95" s="1">
        <v>12.07</v>
      </c>
      <c r="AD95" s="1">
        <v>12.09</v>
      </c>
      <c r="AE95" s="1">
        <v>12.09</v>
      </c>
      <c r="AF95" s="1">
        <v>12.06</v>
      </c>
      <c r="AG95" s="1">
        <v>12.06</v>
      </c>
      <c r="AH95" s="1">
        <v>12.07</v>
      </c>
      <c r="AI95" s="1">
        <v>12.05</v>
      </c>
      <c r="AJ95" s="1">
        <v>12.08</v>
      </c>
      <c r="AK95" s="1">
        <v>12.09</v>
      </c>
      <c r="AL95" s="1">
        <v>12.08</v>
      </c>
      <c r="AM95" s="1">
        <v>12.09</v>
      </c>
      <c r="AN95" s="1">
        <v>12.08</v>
      </c>
      <c r="AP95" s="1">
        <f t="shared" si="26"/>
        <v>25.30398322851153</v>
      </c>
      <c r="AQ95" s="1">
        <f t="shared" si="29"/>
        <v>25.319371727748692</v>
      </c>
      <c r="AR95" s="1">
        <f t="shared" si="30"/>
        <v>25.319371727748692</v>
      </c>
      <c r="AS95" s="1">
        <f t="shared" si="31"/>
        <v>25.2565445026178</v>
      </c>
      <c r="AT95" s="1">
        <f t="shared" si="32"/>
        <v>25.245970274230686</v>
      </c>
      <c r="AU95" s="1">
        <f t="shared" si="33"/>
        <v>25.187813021702837</v>
      </c>
      <c r="AV95" s="1">
        <f t="shared" si="34"/>
        <v>0.2517234175893044</v>
      </c>
      <c r="AW95" s="1">
        <f t="shared" si="35"/>
        <v>25.208681135225376</v>
      </c>
      <c r="AX95" s="1">
        <f t="shared" si="36"/>
        <v>25.240083507306892</v>
      </c>
      <c r="AY95" s="1">
        <f t="shared" si="37"/>
        <v>25.208681135225376</v>
      </c>
      <c r="AZ95" s="1">
        <f t="shared" si="27"/>
        <v>25.255901399623983</v>
      </c>
      <c r="BA95" s="1">
        <f t="shared" si="28"/>
        <v>25.219206680584552</v>
      </c>
      <c r="BC95" s="1">
        <f t="shared" si="25"/>
        <v>23.16811097984298</v>
      </c>
      <c r="BD95" s="1">
        <v>90</v>
      </c>
      <c r="BE95" s="1">
        <f t="shared" si="23"/>
        <v>23.571</v>
      </c>
      <c r="BF95" s="1">
        <f t="shared" si="24"/>
        <v>0.04316277666616985</v>
      </c>
    </row>
    <row r="96" spans="1:58" ht="15.75">
      <c r="A96" s="1">
        <v>1890</v>
      </c>
      <c r="B96" s="6">
        <v>100</v>
      </c>
      <c r="C96" s="1">
        <v>47.92</v>
      </c>
      <c r="D96" s="1">
        <v>47.95</v>
      </c>
      <c r="E96" s="1">
        <v>47.9</v>
      </c>
      <c r="F96" s="1">
        <v>47.87</v>
      </c>
      <c r="G96" s="1">
        <v>47.87</v>
      </c>
      <c r="H96" s="1">
        <v>47.87</v>
      </c>
      <c r="I96" s="1">
        <v>47.92</v>
      </c>
      <c r="J96" s="1">
        <v>47.8</v>
      </c>
      <c r="K96" s="1">
        <v>47.8</v>
      </c>
      <c r="L96" s="1">
        <v>47.77</v>
      </c>
      <c r="M96" s="1">
        <v>47.8</v>
      </c>
      <c r="N96" s="1">
        <v>47.7</v>
      </c>
      <c r="AC96" s="1">
        <v>12.1</v>
      </c>
      <c r="AD96" s="1">
        <v>12.12</v>
      </c>
      <c r="AE96" s="1">
        <v>12.1</v>
      </c>
      <c r="AF96" s="1">
        <v>12.04</v>
      </c>
      <c r="AG96" s="1">
        <v>12.03</v>
      </c>
      <c r="AH96" s="1">
        <v>12.05</v>
      </c>
      <c r="AI96" s="1">
        <v>12.08</v>
      </c>
      <c r="AJ96" s="1">
        <v>12.11</v>
      </c>
      <c r="AK96" s="1">
        <v>12.08</v>
      </c>
      <c r="AL96" s="1">
        <v>12.06</v>
      </c>
      <c r="AM96" s="1">
        <v>12.1</v>
      </c>
      <c r="AN96" s="1">
        <v>12.06</v>
      </c>
      <c r="AP96" s="1">
        <f t="shared" si="26"/>
        <v>25.25041736227045</v>
      </c>
      <c r="AQ96" s="1">
        <f t="shared" si="29"/>
        <v>25.27632950990615</v>
      </c>
      <c r="AR96" s="1">
        <f t="shared" si="30"/>
        <v>25.260960334029228</v>
      </c>
      <c r="AS96" s="1">
        <f t="shared" si="31"/>
        <v>25.151451848757052</v>
      </c>
      <c r="AT96" s="1">
        <f t="shared" si="32"/>
        <v>25.130561938583664</v>
      </c>
      <c r="AU96" s="1">
        <f t="shared" si="33"/>
        <v>25.17234175893044</v>
      </c>
      <c r="AV96" s="1">
        <f t="shared" si="34"/>
        <v>25.208681135225376</v>
      </c>
      <c r="AW96" s="1">
        <f t="shared" si="35"/>
        <v>25.334728033472803</v>
      </c>
      <c r="AX96" s="1">
        <f t="shared" si="36"/>
        <v>25.271966527196653</v>
      </c>
      <c r="AY96" s="1">
        <f t="shared" si="37"/>
        <v>25.245970274230686</v>
      </c>
      <c r="AZ96" s="1">
        <f t="shared" si="27"/>
        <v>25.313807531380753</v>
      </c>
      <c r="BA96" s="1">
        <f t="shared" si="28"/>
        <v>25.283018867924525</v>
      </c>
      <c r="BC96" s="1">
        <f t="shared" si="25"/>
        <v>25.241686260158975</v>
      </c>
      <c r="BD96" s="1">
        <v>91</v>
      </c>
      <c r="BE96" s="1">
        <f t="shared" si="23"/>
        <v>23.5763</v>
      </c>
      <c r="BF96" s="1">
        <f t="shared" si="24"/>
        <v>0.039617004573041625</v>
      </c>
    </row>
    <row r="97" spans="1:58" ht="15.75">
      <c r="A97" s="1">
        <v>1891</v>
      </c>
      <c r="B97" s="6">
        <v>100</v>
      </c>
      <c r="C97" s="1">
        <v>47.62</v>
      </c>
      <c r="D97" s="1">
        <v>47.85</v>
      </c>
      <c r="E97" s="1">
        <v>47.85</v>
      </c>
      <c r="F97" s="1">
        <v>47.92</v>
      </c>
      <c r="G97" s="1">
        <v>47.85</v>
      </c>
      <c r="H97" s="1">
        <v>47.7</v>
      </c>
      <c r="I97" s="1">
        <v>47.7</v>
      </c>
      <c r="J97" s="1">
        <v>47.82</v>
      </c>
      <c r="K97" s="1">
        <v>47.72</v>
      </c>
      <c r="L97" s="1">
        <v>47.75</v>
      </c>
      <c r="M97" s="1">
        <v>47.82</v>
      </c>
      <c r="N97" s="1">
        <v>47.92</v>
      </c>
      <c r="AC97" s="1">
        <v>12.02</v>
      </c>
      <c r="AD97" s="1">
        <v>12.07</v>
      </c>
      <c r="AE97" s="1">
        <v>12.06</v>
      </c>
      <c r="AF97" s="1">
        <v>12.08</v>
      </c>
      <c r="AG97" s="1">
        <v>12.11</v>
      </c>
      <c r="AH97" s="1">
        <v>12.06</v>
      </c>
      <c r="AI97" s="1">
        <v>12.04</v>
      </c>
      <c r="AJ97" s="1">
        <v>12.08</v>
      </c>
      <c r="AK97" s="1">
        <v>12.09</v>
      </c>
      <c r="AL97" s="1">
        <v>12.08</v>
      </c>
      <c r="AM97" s="1">
        <v>12.06</v>
      </c>
      <c r="AN97" s="1">
        <v>12.09</v>
      </c>
      <c r="AP97" s="1">
        <f t="shared" si="26"/>
        <v>25.2414951700966</v>
      </c>
      <c r="AQ97" s="1">
        <f t="shared" si="29"/>
        <v>25.22466039707419</v>
      </c>
      <c r="AR97" s="1">
        <f t="shared" si="30"/>
        <v>25.203761755485893</v>
      </c>
      <c r="AS97" s="1">
        <f t="shared" si="31"/>
        <v>25.208681135225376</v>
      </c>
      <c r="AT97" s="1">
        <f t="shared" si="32"/>
        <v>25.308254963427377</v>
      </c>
      <c r="AU97" s="1">
        <f t="shared" si="33"/>
        <v>25.283018867924525</v>
      </c>
      <c r="AV97" s="1">
        <f t="shared" si="34"/>
        <v>25.241090146750523</v>
      </c>
      <c r="AW97" s="1">
        <f t="shared" si="35"/>
        <v>25.261396905060643</v>
      </c>
      <c r="AX97" s="1">
        <f t="shared" si="36"/>
        <v>25.335289186923724</v>
      </c>
      <c r="AY97" s="1">
        <f t="shared" si="37"/>
        <v>25.298429319371728</v>
      </c>
      <c r="AZ97" s="1">
        <f t="shared" si="27"/>
        <v>25.21957340025094</v>
      </c>
      <c r="BA97" s="1">
        <f t="shared" si="28"/>
        <v>25.22954924874791</v>
      </c>
      <c r="BC97" s="1">
        <f t="shared" si="25"/>
        <v>25.254600041361616</v>
      </c>
      <c r="BD97" s="1">
        <v>92</v>
      </c>
      <c r="BE97" s="1">
        <f t="shared" si="23"/>
        <v>23.5816</v>
      </c>
      <c r="BF97" s="1">
        <f t="shared" si="24"/>
        <v>0.03959674666643758</v>
      </c>
    </row>
    <row r="98" spans="1:58" ht="15.75">
      <c r="A98" s="1">
        <v>1892</v>
      </c>
      <c r="B98" s="6">
        <v>100</v>
      </c>
      <c r="C98" s="1">
        <v>47.97</v>
      </c>
      <c r="D98" s="1">
        <v>48</v>
      </c>
      <c r="E98" s="1">
        <v>47.97</v>
      </c>
      <c r="F98" s="1">
        <v>48</v>
      </c>
      <c r="G98" s="1">
        <v>47.95</v>
      </c>
      <c r="H98" s="1">
        <v>47.97</v>
      </c>
      <c r="I98" s="1">
        <v>47.97</v>
      </c>
      <c r="J98" s="1">
        <v>48.05</v>
      </c>
      <c r="K98" s="1">
        <v>48.02</v>
      </c>
      <c r="L98" s="1">
        <v>47.92</v>
      </c>
      <c r="M98" s="1">
        <v>47.95</v>
      </c>
      <c r="N98" s="1">
        <v>47.97</v>
      </c>
      <c r="AC98" s="1">
        <v>12.07</v>
      </c>
      <c r="AD98" s="1">
        <v>12.09</v>
      </c>
      <c r="AE98" s="1">
        <v>12.08</v>
      </c>
      <c r="AF98" s="1">
        <v>12.07</v>
      </c>
      <c r="AG98" s="1">
        <v>12.08</v>
      </c>
      <c r="AH98" s="1">
        <v>12.08</v>
      </c>
      <c r="AI98" s="1">
        <v>12.07</v>
      </c>
      <c r="AJ98" s="1">
        <v>12.09</v>
      </c>
      <c r="AK98" s="1">
        <v>12.1</v>
      </c>
      <c r="AL98" s="1">
        <v>12.06</v>
      </c>
      <c r="AM98" s="1">
        <v>12.07</v>
      </c>
      <c r="AN98" s="1">
        <v>12.06</v>
      </c>
      <c r="AP98" s="1">
        <f t="shared" si="26"/>
        <v>25.16155930790077</v>
      </c>
      <c r="AQ98" s="1">
        <f t="shared" si="29"/>
        <v>25.1875</v>
      </c>
      <c r="AR98" s="1">
        <f t="shared" si="30"/>
        <v>25.18240567021055</v>
      </c>
      <c r="AS98" s="1">
        <f t="shared" si="31"/>
        <v>25.145833333333332</v>
      </c>
      <c r="AT98" s="1">
        <f t="shared" si="32"/>
        <v>25.19290928050052</v>
      </c>
      <c r="AU98" s="1">
        <f t="shared" si="33"/>
        <v>25.18240567021055</v>
      </c>
      <c r="AV98" s="1">
        <f t="shared" si="34"/>
        <v>25.16155930790077</v>
      </c>
      <c r="AW98" s="1">
        <f t="shared" si="35"/>
        <v>25.161290322580648</v>
      </c>
      <c r="AX98" s="1">
        <f t="shared" si="36"/>
        <v>25.197834235735108</v>
      </c>
      <c r="AY98" s="1">
        <f t="shared" si="37"/>
        <v>25.166944908180298</v>
      </c>
      <c r="AZ98" s="1">
        <f t="shared" si="27"/>
        <v>25.17205422314911</v>
      </c>
      <c r="BA98" s="1">
        <f t="shared" si="28"/>
        <v>25.140712945590995</v>
      </c>
      <c r="BC98" s="1">
        <f t="shared" si="25"/>
        <v>25.17108410044106</v>
      </c>
      <c r="BD98" s="1">
        <v>93</v>
      </c>
      <c r="BE98" s="1">
        <f t="shared" si="23"/>
        <v>23.5869</v>
      </c>
      <c r="BF98" s="1">
        <f t="shared" si="24"/>
        <v>0.039728125972233255</v>
      </c>
    </row>
    <row r="99" spans="1:58" ht="15.75">
      <c r="A99" s="1">
        <v>1893</v>
      </c>
      <c r="B99" s="6">
        <v>100</v>
      </c>
      <c r="C99" s="1">
        <v>47.97</v>
      </c>
      <c r="D99" s="1">
        <v>47.9</v>
      </c>
      <c r="E99" s="1">
        <v>47.97</v>
      </c>
      <c r="F99" s="1">
        <v>48.1</v>
      </c>
      <c r="G99" s="1">
        <v>47.95</v>
      </c>
      <c r="H99" s="1">
        <v>48.05</v>
      </c>
      <c r="I99" s="1">
        <v>48.07</v>
      </c>
      <c r="J99" s="1">
        <v>47.95</v>
      </c>
      <c r="K99" s="1">
        <v>47.77</v>
      </c>
      <c r="L99" s="1">
        <v>47.72</v>
      </c>
      <c r="M99" s="1">
        <v>47.75</v>
      </c>
      <c r="N99" s="1">
        <v>47.72</v>
      </c>
      <c r="AC99" s="1">
        <v>12.06</v>
      </c>
      <c r="AD99" s="1">
        <v>12.04</v>
      </c>
      <c r="AE99" s="1">
        <v>12.07</v>
      </c>
      <c r="AF99" s="1">
        <v>12.09</v>
      </c>
      <c r="AG99" s="1">
        <v>12.13</v>
      </c>
      <c r="AH99" s="1">
        <v>12.1</v>
      </c>
      <c r="AI99" s="1">
        <v>12.1</v>
      </c>
      <c r="AJ99" s="1">
        <v>12.15</v>
      </c>
      <c r="AK99" s="1">
        <v>12.08</v>
      </c>
      <c r="AL99" s="1">
        <v>12.02</v>
      </c>
      <c r="AM99" s="1">
        <v>12.02</v>
      </c>
      <c r="AN99" s="1">
        <v>12.03</v>
      </c>
      <c r="AP99" s="1">
        <f t="shared" si="26"/>
        <v>25.140712945590995</v>
      </c>
      <c r="AQ99" s="1">
        <f t="shared" si="29"/>
        <v>25.1356993736952</v>
      </c>
      <c r="AR99" s="1">
        <f t="shared" si="30"/>
        <v>25.16155930790077</v>
      </c>
      <c r="AS99" s="1">
        <f t="shared" si="31"/>
        <v>25.135135135135133</v>
      </c>
      <c r="AT99" s="1">
        <f t="shared" si="32"/>
        <v>25.29718456725756</v>
      </c>
      <c r="AU99" s="1">
        <f t="shared" si="33"/>
        <v>25.18210197710718</v>
      </c>
      <c r="AV99" s="1">
        <f t="shared" si="34"/>
        <v>25.17162471395881</v>
      </c>
      <c r="AW99" s="1">
        <f t="shared" si="35"/>
        <v>25.338894681960372</v>
      </c>
      <c r="AX99" s="1">
        <f t="shared" si="36"/>
        <v>25.287837554950805</v>
      </c>
      <c r="AY99" s="1">
        <f t="shared" si="37"/>
        <v>25.188600167644594</v>
      </c>
      <c r="AZ99" s="1">
        <f t="shared" si="27"/>
        <v>25.172774869109947</v>
      </c>
      <c r="BA99" s="1">
        <f t="shared" si="28"/>
        <v>25.209555741827327</v>
      </c>
      <c r="BC99" s="1">
        <f t="shared" si="25"/>
        <v>25.201806753011557</v>
      </c>
      <c r="BD99" s="1">
        <v>94</v>
      </c>
      <c r="BE99" s="1">
        <f t="shared" si="23"/>
        <v>23.592200000000002</v>
      </c>
      <c r="BF99" s="1">
        <f t="shared" si="24"/>
        <v>0.03967969478539479</v>
      </c>
    </row>
    <row r="100" spans="1:58" ht="15.75">
      <c r="A100" s="1">
        <v>1894</v>
      </c>
      <c r="B100" s="6">
        <v>100</v>
      </c>
      <c r="C100" s="1">
        <v>47.87</v>
      </c>
      <c r="D100" s="1">
        <v>47.9</v>
      </c>
      <c r="E100" s="1">
        <v>47.85</v>
      </c>
      <c r="F100" s="1">
        <v>48</v>
      </c>
      <c r="G100" s="1">
        <v>47.92</v>
      </c>
      <c r="H100" s="1">
        <v>47.95</v>
      </c>
      <c r="I100" s="1">
        <v>47.97</v>
      </c>
      <c r="J100" s="1">
        <v>47.97</v>
      </c>
      <c r="K100" s="1">
        <v>47.97</v>
      </c>
      <c r="L100" s="1">
        <v>47.92</v>
      </c>
      <c r="M100" s="1">
        <v>48</v>
      </c>
      <c r="N100" s="1">
        <v>48.02</v>
      </c>
      <c r="AC100" s="1">
        <v>12.05</v>
      </c>
      <c r="AD100" s="1">
        <v>12.07</v>
      </c>
      <c r="AE100" s="1">
        <v>12.07</v>
      </c>
      <c r="AF100" s="1">
        <v>12.07</v>
      </c>
      <c r="AG100" s="1">
        <v>12.07</v>
      </c>
      <c r="AH100" s="1">
        <v>12.07</v>
      </c>
      <c r="AI100" s="1">
        <v>12.08</v>
      </c>
      <c r="AJ100" s="1">
        <v>12.08</v>
      </c>
      <c r="AK100" s="1">
        <v>12.09</v>
      </c>
      <c r="AL100" s="1">
        <v>12.06</v>
      </c>
      <c r="AM100" s="1">
        <v>12.06</v>
      </c>
      <c r="AN100" s="1">
        <v>12.07</v>
      </c>
      <c r="AP100" s="1">
        <f t="shared" si="26"/>
        <v>25.17234175893044</v>
      </c>
      <c r="AQ100" s="1">
        <f t="shared" si="29"/>
        <v>25.198329853862212</v>
      </c>
      <c r="AR100" s="1">
        <f t="shared" si="30"/>
        <v>25.22466039707419</v>
      </c>
      <c r="AS100" s="1">
        <f t="shared" si="31"/>
        <v>25.145833333333332</v>
      </c>
      <c r="AT100" s="1">
        <f t="shared" si="32"/>
        <v>25.187813021702837</v>
      </c>
      <c r="AU100" s="1">
        <f t="shared" si="33"/>
        <v>25.17205422314911</v>
      </c>
      <c r="AV100" s="1">
        <f t="shared" si="34"/>
        <v>25.18240567021055</v>
      </c>
      <c r="AW100" s="1">
        <f t="shared" si="35"/>
        <v>25.18240567021055</v>
      </c>
      <c r="AX100" s="1">
        <f t="shared" si="36"/>
        <v>25.203252032520325</v>
      </c>
      <c r="AY100" s="1">
        <f t="shared" si="37"/>
        <v>25.166944908180298</v>
      </c>
      <c r="AZ100" s="1">
        <f t="shared" si="27"/>
        <v>25.125</v>
      </c>
      <c r="BA100" s="1">
        <f t="shared" si="28"/>
        <v>25.1353602665556</v>
      </c>
      <c r="BC100" s="1">
        <f t="shared" si="25"/>
        <v>25.174700094644123</v>
      </c>
      <c r="BD100" s="1">
        <v>95</v>
      </c>
      <c r="BE100" s="1">
        <f t="shared" si="23"/>
        <v>23.5975</v>
      </c>
      <c r="BF100" s="1">
        <f t="shared" si="24"/>
        <v>0.039722419581584144</v>
      </c>
    </row>
    <row r="101" spans="1:58" ht="15.75">
      <c r="A101" s="1">
        <v>1895</v>
      </c>
      <c r="B101" s="6">
        <v>100</v>
      </c>
      <c r="C101" s="1">
        <v>47.92</v>
      </c>
      <c r="D101" s="1">
        <v>47.87</v>
      </c>
      <c r="E101" s="1">
        <v>47.9</v>
      </c>
      <c r="F101" s="1">
        <v>47.92</v>
      </c>
      <c r="G101" s="1">
        <v>47.9</v>
      </c>
      <c r="H101" s="1">
        <v>48.02</v>
      </c>
      <c r="I101" s="1">
        <v>48.07</v>
      </c>
      <c r="J101" s="1">
        <v>48</v>
      </c>
      <c r="K101" s="1">
        <v>47.94</v>
      </c>
      <c r="L101" s="1">
        <v>48</v>
      </c>
      <c r="M101" s="1">
        <v>48.12</v>
      </c>
      <c r="N101" s="1">
        <v>48.05</v>
      </c>
      <c r="AC101" s="1">
        <v>12.06</v>
      </c>
      <c r="AD101" s="1">
        <v>12.08</v>
      </c>
      <c r="AE101" s="1">
        <v>12.09</v>
      </c>
      <c r="AF101" s="1">
        <v>12.11</v>
      </c>
      <c r="AG101" s="1">
        <v>12.09</v>
      </c>
      <c r="AH101" s="1">
        <v>12.11</v>
      </c>
      <c r="AI101" s="1">
        <v>12.09</v>
      </c>
      <c r="AJ101" s="1">
        <v>12.13</v>
      </c>
      <c r="AK101" s="1">
        <v>12.13</v>
      </c>
      <c r="AL101" s="1">
        <v>12.12</v>
      </c>
      <c r="AM101" s="1">
        <v>12.13</v>
      </c>
      <c r="AN101" s="1">
        <v>12.13</v>
      </c>
      <c r="AP101" s="1">
        <f t="shared" si="26"/>
        <v>25.166944908180298</v>
      </c>
      <c r="AQ101" s="1">
        <f t="shared" si="29"/>
        <v>25.235011489450596</v>
      </c>
      <c r="AR101" s="1">
        <f t="shared" si="30"/>
        <v>25.240083507306892</v>
      </c>
      <c r="AS101" s="1">
        <f t="shared" si="31"/>
        <v>25.271285475792986</v>
      </c>
      <c r="AT101" s="1">
        <f t="shared" si="32"/>
        <v>25.240083507306892</v>
      </c>
      <c r="AU101" s="1">
        <f t="shared" si="33"/>
        <v>25.21865889212828</v>
      </c>
      <c r="AV101" s="1">
        <f t="shared" si="34"/>
        <v>25.15082171832744</v>
      </c>
      <c r="AW101" s="1">
        <f t="shared" si="35"/>
        <v>25.270833333333332</v>
      </c>
      <c r="AX101" s="1">
        <f t="shared" si="36"/>
        <v>25.302461410095955</v>
      </c>
      <c r="AY101" s="1">
        <f t="shared" si="37"/>
        <v>25.25</v>
      </c>
      <c r="AZ101" s="1">
        <f t="shared" si="27"/>
        <v>25.207813798836245</v>
      </c>
      <c r="BA101" s="1">
        <f t="shared" si="28"/>
        <v>25.244536940686785</v>
      </c>
      <c r="BC101" s="1">
        <f t="shared" si="25"/>
        <v>25.233211248453813</v>
      </c>
      <c r="BD101" s="1">
        <v>96</v>
      </c>
      <c r="BE101" s="1">
        <f t="shared" si="23"/>
        <v>23.602800000000002</v>
      </c>
      <c r="BF101" s="1">
        <f t="shared" si="24"/>
        <v>0.03963031063124302</v>
      </c>
    </row>
    <row r="102" spans="1:58" ht="15.75">
      <c r="A102" s="1">
        <v>1896</v>
      </c>
      <c r="B102" s="6">
        <v>100</v>
      </c>
      <c r="C102" s="1">
        <v>48.1</v>
      </c>
      <c r="D102" s="1">
        <v>48.12</v>
      </c>
      <c r="E102" s="1">
        <v>48</v>
      </c>
      <c r="F102" s="1">
        <v>48.02</v>
      </c>
      <c r="G102" s="1">
        <v>48.02</v>
      </c>
      <c r="H102" s="1">
        <v>48.1</v>
      </c>
      <c r="I102" s="1">
        <v>48</v>
      </c>
      <c r="J102" s="1">
        <v>47.97</v>
      </c>
      <c r="K102" s="1">
        <v>48.02</v>
      </c>
      <c r="L102" s="1">
        <v>47.95</v>
      </c>
      <c r="M102" s="1">
        <v>47.82</v>
      </c>
      <c r="N102" s="1">
        <v>47.92</v>
      </c>
      <c r="AC102" s="1">
        <v>12.14</v>
      </c>
      <c r="AD102" s="1">
        <v>12.15</v>
      </c>
      <c r="AE102" s="1">
        <v>12.12</v>
      </c>
      <c r="AF102" s="1">
        <v>12.11</v>
      </c>
      <c r="AG102" s="1">
        <v>12.08</v>
      </c>
      <c r="AH102" s="1">
        <v>12.11</v>
      </c>
      <c r="AI102" s="1">
        <v>12.08</v>
      </c>
      <c r="AJ102" s="1">
        <v>12.08</v>
      </c>
      <c r="AK102" s="1">
        <v>12.1</v>
      </c>
      <c r="AL102" s="1">
        <v>12.08</v>
      </c>
      <c r="AM102" s="1">
        <v>12.07</v>
      </c>
      <c r="AN102" s="1">
        <v>12.09</v>
      </c>
      <c r="AP102" s="1">
        <f t="shared" si="26"/>
        <v>25.239085239085238</v>
      </c>
      <c r="AQ102" s="1">
        <f t="shared" si="29"/>
        <v>25.249376558603494</v>
      </c>
      <c r="AR102" s="1">
        <f t="shared" si="30"/>
        <v>25.25</v>
      </c>
      <c r="AS102" s="1">
        <f t="shared" si="31"/>
        <v>25.21865889212828</v>
      </c>
      <c r="AT102" s="1">
        <f t="shared" si="32"/>
        <v>25.15618492294877</v>
      </c>
      <c r="AU102" s="1">
        <f t="shared" si="33"/>
        <v>25.176715176715177</v>
      </c>
      <c r="AV102" s="1">
        <f t="shared" si="34"/>
        <v>25.166666666666668</v>
      </c>
      <c r="AW102" s="1">
        <f t="shared" si="35"/>
        <v>25.18240567021055</v>
      </c>
      <c r="AX102" s="1">
        <f t="shared" si="36"/>
        <v>25.197834235735108</v>
      </c>
      <c r="AY102" s="1">
        <f t="shared" si="37"/>
        <v>25.19290928050052</v>
      </c>
      <c r="AZ102" s="1">
        <f t="shared" si="27"/>
        <v>25.240485152655793</v>
      </c>
      <c r="BA102" s="1">
        <f t="shared" si="28"/>
        <v>25.22954924874791</v>
      </c>
      <c r="BC102" s="1">
        <f t="shared" si="25"/>
        <v>25.20832258699979</v>
      </c>
      <c r="BD102" s="1">
        <v>97</v>
      </c>
      <c r="BE102" s="1">
        <f t="shared" si="23"/>
        <v>23.6081</v>
      </c>
      <c r="BF102" s="1">
        <f t="shared" si="24"/>
        <v>0.03966943839871801</v>
      </c>
    </row>
    <row r="103" spans="1:58" ht="15.75">
      <c r="A103" s="1">
        <v>1897</v>
      </c>
      <c r="B103" s="6">
        <v>100</v>
      </c>
      <c r="C103" s="1">
        <v>47.93</v>
      </c>
      <c r="D103" s="1">
        <v>47.98</v>
      </c>
      <c r="E103" s="1">
        <v>48.07</v>
      </c>
      <c r="F103" s="1">
        <v>48.05</v>
      </c>
      <c r="G103" s="1">
        <v>48.5</v>
      </c>
      <c r="H103" s="1">
        <v>48.05</v>
      </c>
      <c r="I103" s="1">
        <v>48.05</v>
      </c>
      <c r="J103" s="1">
        <v>48</v>
      </c>
      <c r="K103" s="1">
        <v>48</v>
      </c>
      <c r="L103" s="1">
        <v>47.82</v>
      </c>
      <c r="M103" s="1">
        <v>47.85</v>
      </c>
      <c r="N103" s="1">
        <v>47.87</v>
      </c>
      <c r="AC103" s="1">
        <v>12.07</v>
      </c>
      <c r="AD103" s="1">
        <v>12.08</v>
      </c>
      <c r="AE103" s="1">
        <v>12.09</v>
      </c>
      <c r="AF103" s="1">
        <v>12.06</v>
      </c>
      <c r="AG103" s="1">
        <v>12.06</v>
      </c>
      <c r="AH103" s="1">
        <v>12.06</v>
      </c>
      <c r="AI103" s="1">
        <v>12.05</v>
      </c>
      <c r="AJ103" s="1">
        <v>12.08</v>
      </c>
      <c r="AK103" s="1">
        <v>12.09</v>
      </c>
      <c r="AL103" s="1">
        <v>12.05</v>
      </c>
      <c r="AM103" s="1">
        <v>12.04</v>
      </c>
      <c r="AN103" s="1">
        <v>12.07</v>
      </c>
      <c r="AP103" s="1">
        <f t="shared" si="26"/>
        <v>25.182557896933027</v>
      </c>
      <c r="AQ103" s="1">
        <f t="shared" si="29"/>
        <v>25.177157148812007</v>
      </c>
      <c r="AR103" s="1">
        <f t="shared" si="30"/>
        <v>25.15082171832744</v>
      </c>
      <c r="AS103" s="1">
        <f t="shared" si="31"/>
        <v>25.098855359001043</v>
      </c>
      <c r="AT103" s="1">
        <f t="shared" si="32"/>
        <v>24.8659793814433</v>
      </c>
      <c r="AU103" s="1">
        <f t="shared" si="33"/>
        <v>25.098855359001043</v>
      </c>
      <c r="AV103" s="1">
        <f t="shared" si="34"/>
        <v>25.078043704474506</v>
      </c>
      <c r="AW103" s="1">
        <f t="shared" si="35"/>
        <v>25.166666666666668</v>
      </c>
      <c r="AX103" s="1">
        <f t="shared" si="36"/>
        <v>25.1875</v>
      </c>
      <c r="AY103" s="1">
        <f t="shared" si="37"/>
        <v>25.19866164784609</v>
      </c>
      <c r="AZ103" s="1">
        <f t="shared" si="27"/>
        <v>25.1619644723093</v>
      </c>
      <c r="BA103" s="1">
        <f t="shared" si="28"/>
        <v>25.21412157927721</v>
      </c>
      <c r="BC103" s="1">
        <f t="shared" si="25"/>
        <v>25.1317654111743</v>
      </c>
      <c r="BD103" s="1">
        <v>98</v>
      </c>
      <c r="BE103" s="1">
        <f t="shared" si="23"/>
        <v>23.613400000000002</v>
      </c>
      <c r="BF103" s="1">
        <f t="shared" si="24"/>
        <v>0.039790280692154296</v>
      </c>
    </row>
    <row r="104" spans="1:58" ht="15.75">
      <c r="A104" s="1">
        <v>1898</v>
      </c>
      <c r="B104" s="6">
        <v>100</v>
      </c>
      <c r="C104" s="1">
        <v>47.8</v>
      </c>
      <c r="D104" s="1">
        <v>47.77</v>
      </c>
      <c r="E104" s="1">
        <v>47.75</v>
      </c>
      <c r="F104" s="1">
        <v>47.7</v>
      </c>
      <c r="G104" s="1">
        <v>47.75</v>
      </c>
      <c r="H104" s="1">
        <v>47.78</v>
      </c>
      <c r="I104" s="1">
        <v>47.65</v>
      </c>
      <c r="J104" s="1">
        <v>47.75</v>
      </c>
      <c r="K104" s="1">
        <v>47.72</v>
      </c>
      <c r="L104" s="1">
        <v>47.75</v>
      </c>
      <c r="M104" s="1">
        <v>47.75</v>
      </c>
      <c r="N104" s="1">
        <v>47.9</v>
      </c>
      <c r="AC104" s="1">
        <v>12.06</v>
      </c>
      <c r="AD104" s="1">
        <v>12.05</v>
      </c>
      <c r="AE104" s="1">
        <v>12.07</v>
      </c>
      <c r="AF104" s="1">
        <v>12.09</v>
      </c>
      <c r="AG104" s="1">
        <v>12.09</v>
      </c>
      <c r="AH104" s="1">
        <v>12.06</v>
      </c>
      <c r="AI104" s="1">
        <v>12.03</v>
      </c>
      <c r="AJ104" s="1">
        <v>12.05</v>
      </c>
      <c r="AK104" s="1">
        <v>12.06</v>
      </c>
      <c r="AL104" s="1">
        <v>12.09</v>
      </c>
      <c r="AM104" s="1">
        <v>12.1</v>
      </c>
      <c r="AN104" s="1">
        <v>12.11</v>
      </c>
      <c r="AP104" s="1">
        <f t="shared" si="26"/>
        <v>25.230125523012553</v>
      </c>
      <c r="AQ104" s="1">
        <f t="shared" si="29"/>
        <v>25.22503663387063</v>
      </c>
      <c r="AR104" s="1">
        <f t="shared" si="30"/>
        <v>25.277486910994764</v>
      </c>
      <c r="AS104" s="1">
        <f t="shared" si="31"/>
        <v>25.345911949685533</v>
      </c>
      <c r="AT104" s="1">
        <f t="shared" si="32"/>
        <v>25.319371727748692</v>
      </c>
      <c r="AU104" s="1">
        <f t="shared" si="33"/>
        <v>25.240686479698617</v>
      </c>
      <c r="AV104" s="1">
        <f t="shared" si="34"/>
        <v>25.246589716684156</v>
      </c>
      <c r="AW104" s="1">
        <f t="shared" si="35"/>
        <v>25.23560209424084</v>
      </c>
      <c r="AX104" s="1">
        <f t="shared" si="36"/>
        <v>25.272422464375524</v>
      </c>
      <c r="AY104" s="1">
        <f t="shared" si="37"/>
        <v>25.319371727748692</v>
      </c>
      <c r="AZ104" s="1">
        <f t="shared" si="27"/>
        <v>25.340314136125656</v>
      </c>
      <c r="BA104" s="1">
        <f t="shared" si="28"/>
        <v>25.281837160751568</v>
      </c>
      <c r="BC104" s="1">
        <f t="shared" si="25"/>
        <v>25.277896377078104</v>
      </c>
      <c r="BD104" s="1">
        <v>99</v>
      </c>
      <c r="BE104" s="1">
        <f t="shared" si="23"/>
        <v>23.6187</v>
      </c>
      <c r="BF104" s="1">
        <f t="shared" si="24"/>
        <v>0.039560253950039766</v>
      </c>
    </row>
    <row r="105" spans="1:58" ht="15.75">
      <c r="A105" s="1">
        <v>1899</v>
      </c>
      <c r="B105" s="6">
        <v>100</v>
      </c>
      <c r="C105" s="1">
        <v>48.02</v>
      </c>
      <c r="D105" s="1">
        <v>48.05</v>
      </c>
      <c r="E105" s="1">
        <v>48.1</v>
      </c>
      <c r="F105" s="1">
        <v>48.07</v>
      </c>
      <c r="G105" s="1">
        <v>48.1</v>
      </c>
      <c r="H105" s="1">
        <v>48.2</v>
      </c>
      <c r="I105" s="1">
        <v>48.15</v>
      </c>
      <c r="J105" s="1">
        <v>48.1</v>
      </c>
      <c r="K105" s="1">
        <v>47.92</v>
      </c>
      <c r="L105" s="1">
        <v>47.65</v>
      </c>
      <c r="M105" s="1">
        <v>47.75</v>
      </c>
      <c r="N105" s="1">
        <v>47.78</v>
      </c>
      <c r="AC105" s="1">
        <v>12.1</v>
      </c>
      <c r="AD105" s="1">
        <v>12.09</v>
      </c>
      <c r="AE105" s="1">
        <v>12.12</v>
      </c>
      <c r="AF105" s="1">
        <v>12.14</v>
      </c>
      <c r="AG105" s="1">
        <v>12.12</v>
      </c>
      <c r="AH105" s="1">
        <v>12.13</v>
      </c>
      <c r="AI105" s="1">
        <v>12.13</v>
      </c>
      <c r="AJ105" s="1">
        <v>12.13</v>
      </c>
      <c r="AK105" s="1">
        <v>12.11</v>
      </c>
      <c r="AL105" s="1">
        <v>12.06</v>
      </c>
      <c r="AM105" s="1">
        <v>12.04</v>
      </c>
      <c r="AN105" s="1">
        <v>12.1</v>
      </c>
      <c r="AP105" s="1">
        <f t="shared" si="26"/>
        <v>25.197834235735108</v>
      </c>
      <c r="AQ105" s="1">
        <f t="shared" si="29"/>
        <v>25.161290322580648</v>
      </c>
      <c r="AR105" s="1">
        <f t="shared" si="30"/>
        <v>25.197505197505198</v>
      </c>
      <c r="AS105" s="1">
        <f t="shared" si="31"/>
        <v>25.254836696484293</v>
      </c>
      <c r="AT105" s="1">
        <f t="shared" si="32"/>
        <v>25.197505197505198</v>
      </c>
      <c r="AU105" s="1">
        <f t="shared" si="33"/>
        <v>25.16597510373444</v>
      </c>
      <c r="AV105" s="1">
        <f t="shared" si="34"/>
        <v>25.192107995846314</v>
      </c>
      <c r="AW105" s="1">
        <f t="shared" si="35"/>
        <v>25.218295218295218</v>
      </c>
      <c r="AX105" s="1">
        <f t="shared" si="36"/>
        <v>25.271285475792986</v>
      </c>
      <c r="AY105" s="1">
        <f t="shared" si="37"/>
        <v>25.309548793284367</v>
      </c>
      <c r="AZ105" s="1">
        <f t="shared" si="27"/>
        <v>25.214659685863875</v>
      </c>
      <c r="BA105" s="1">
        <f t="shared" si="28"/>
        <v>25.324403516115527</v>
      </c>
      <c r="BC105" s="1">
        <f t="shared" si="25"/>
        <v>25.225437286561927</v>
      </c>
      <c r="BD105" s="1">
        <v>100</v>
      </c>
      <c r="BE105" s="1">
        <f t="shared" si="23"/>
        <v>23.624000000000002</v>
      </c>
      <c r="BF105" s="1">
        <f t="shared" si="24"/>
        <v>0.039642523879366766</v>
      </c>
    </row>
    <row r="106" spans="1:58" ht="15.75">
      <c r="A106" s="1">
        <v>1900</v>
      </c>
      <c r="B106" s="6">
        <v>100</v>
      </c>
      <c r="C106" s="1">
        <v>47.82</v>
      </c>
      <c r="D106" s="1">
        <v>48</v>
      </c>
      <c r="E106" s="1">
        <v>48.07</v>
      </c>
      <c r="F106" s="1">
        <v>48.02</v>
      </c>
      <c r="G106" s="1">
        <v>48.12</v>
      </c>
      <c r="H106" s="1">
        <v>48.12</v>
      </c>
      <c r="I106" s="1">
        <v>48.05</v>
      </c>
      <c r="J106" s="1">
        <v>48.12</v>
      </c>
      <c r="K106" s="1">
        <v>48.12</v>
      </c>
      <c r="L106" s="1">
        <v>48.06</v>
      </c>
      <c r="M106" s="1">
        <v>48.02</v>
      </c>
      <c r="N106" s="1">
        <v>48.05</v>
      </c>
      <c r="AC106" s="1">
        <v>12.06</v>
      </c>
      <c r="AD106" s="1">
        <v>12.08</v>
      </c>
      <c r="AE106" s="1">
        <v>12.14</v>
      </c>
      <c r="AF106" s="1">
        <v>12.1</v>
      </c>
      <c r="AG106" s="1">
        <v>12.1</v>
      </c>
      <c r="AH106" s="1">
        <v>12.09</v>
      </c>
      <c r="AI106" s="1">
        <v>12.06</v>
      </c>
      <c r="AJ106" s="1">
        <v>12.11</v>
      </c>
      <c r="AK106" s="1">
        <v>12.11</v>
      </c>
      <c r="AL106" s="1">
        <v>12.09</v>
      </c>
      <c r="AM106" s="1">
        <v>12.06</v>
      </c>
      <c r="AN106" s="1">
        <v>12.05</v>
      </c>
      <c r="AP106" s="1">
        <f t="shared" si="26"/>
        <v>25.21957340025094</v>
      </c>
      <c r="AQ106" s="1">
        <f t="shared" si="29"/>
        <v>25.166666666666668</v>
      </c>
      <c r="AR106" s="1">
        <f t="shared" si="30"/>
        <v>25.254836696484293</v>
      </c>
      <c r="AS106" s="1">
        <f t="shared" si="31"/>
        <v>25.197834235735108</v>
      </c>
      <c r="AT106" s="1">
        <f t="shared" si="32"/>
        <v>25.14546965918537</v>
      </c>
      <c r="AU106" s="1">
        <f t="shared" si="33"/>
        <v>25.124688279301747</v>
      </c>
      <c r="AV106" s="1">
        <f t="shared" si="34"/>
        <v>25.098855359001043</v>
      </c>
      <c r="AW106" s="1">
        <f t="shared" si="35"/>
        <v>25.166251039068996</v>
      </c>
      <c r="AX106" s="1">
        <f t="shared" si="36"/>
        <v>25.166251039068996</v>
      </c>
      <c r="AY106" s="1">
        <f t="shared" si="37"/>
        <v>25.156054931335827</v>
      </c>
      <c r="AZ106" s="1">
        <f t="shared" si="27"/>
        <v>25.11453561016243</v>
      </c>
      <c r="BA106" s="1">
        <f t="shared" si="28"/>
        <v>25.078043704474506</v>
      </c>
      <c r="BC106" s="1">
        <f t="shared" si="25"/>
        <v>25.15742171839466</v>
      </c>
      <c r="BD106" s="1">
        <v>101</v>
      </c>
      <c r="BE106" s="1">
        <f t="shared" si="23"/>
        <v>23.6293</v>
      </c>
      <c r="BF106" s="1">
        <f t="shared" si="24"/>
        <v>0.039749701348322904</v>
      </c>
    </row>
    <row r="107" spans="1:58" ht="15.75">
      <c r="A107" s="1">
        <v>1901</v>
      </c>
      <c r="B107" s="6">
        <v>100</v>
      </c>
      <c r="C107" s="1">
        <v>48.05</v>
      </c>
      <c r="D107" s="1">
        <v>47.92</v>
      </c>
      <c r="E107" s="1">
        <v>48</v>
      </c>
      <c r="F107" s="1">
        <v>48</v>
      </c>
      <c r="G107" s="1">
        <v>47.9</v>
      </c>
      <c r="H107" s="1">
        <v>47.8</v>
      </c>
      <c r="I107" s="1">
        <v>47.95</v>
      </c>
      <c r="J107" s="1">
        <v>48.02</v>
      </c>
      <c r="K107" s="1">
        <v>48</v>
      </c>
      <c r="L107" s="1">
        <v>48</v>
      </c>
      <c r="M107" s="1">
        <v>48.07</v>
      </c>
      <c r="N107" s="1">
        <v>48.15</v>
      </c>
      <c r="AC107" s="1">
        <v>12.05</v>
      </c>
      <c r="AD107" s="1">
        <v>12.08</v>
      </c>
      <c r="AE107" s="1">
        <v>12.09</v>
      </c>
      <c r="AF107" s="1">
        <v>12.1</v>
      </c>
      <c r="AG107" s="1">
        <v>12.05</v>
      </c>
      <c r="AH107" s="1">
        <v>12.05</v>
      </c>
      <c r="AI107" s="1">
        <v>12.07</v>
      </c>
      <c r="AJ107" s="1">
        <v>12.1</v>
      </c>
      <c r="AK107" s="1">
        <v>12.11</v>
      </c>
      <c r="AL107" s="1">
        <v>12.06</v>
      </c>
      <c r="AM107" s="1">
        <v>12.07</v>
      </c>
      <c r="AN107" s="1">
        <v>12.1</v>
      </c>
      <c r="AP107" s="1">
        <f t="shared" si="26"/>
        <v>25.078043704474506</v>
      </c>
      <c r="AQ107" s="1">
        <f t="shared" si="29"/>
        <v>25.208681135225376</v>
      </c>
      <c r="AR107" s="1">
        <f t="shared" si="30"/>
        <v>25.1875</v>
      </c>
      <c r="AS107" s="1">
        <f t="shared" si="31"/>
        <v>25.208333333333332</v>
      </c>
      <c r="AT107" s="1">
        <f t="shared" si="32"/>
        <v>25.156576200417536</v>
      </c>
      <c r="AU107" s="1">
        <f t="shared" si="33"/>
        <v>25.209205020920503</v>
      </c>
      <c r="AV107" s="1">
        <f t="shared" si="34"/>
        <v>25.17205422314911</v>
      </c>
      <c r="AW107" s="1">
        <f t="shared" si="35"/>
        <v>25.197834235735108</v>
      </c>
      <c r="AX107" s="1">
        <f t="shared" si="36"/>
        <v>25.229166666666668</v>
      </c>
      <c r="AY107" s="1">
        <f t="shared" si="37"/>
        <v>25.125</v>
      </c>
      <c r="AZ107" s="1">
        <f t="shared" si="27"/>
        <v>25.109215727064697</v>
      </c>
      <c r="BA107" s="1">
        <f t="shared" si="28"/>
        <v>25.12980269989616</v>
      </c>
      <c r="BC107" s="1">
        <f t="shared" si="25"/>
        <v>25.167617745573583</v>
      </c>
      <c r="BD107" s="1">
        <v>102</v>
      </c>
      <c r="BE107" s="1">
        <f t="shared" si="23"/>
        <v>23.634600000000002</v>
      </c>
      <c r="BF107" s="1">
        <f t="shared" si="24"/>
        <v>0.03973359775681898</v>
      </c>
    </row>
    <row r="108" spans="1:58" ht="15.75">
      <c r="A108" s="1">
        <v>1902</v>
      </c>
      <c r="B108" s="6">
        <v>100</v>
      </c>
      <c r="C108" s="1">
        <v>48.17</v>
      </c>
      <c r="D108" s="1">
        <v>48.2</v>
      </c>
      <c r="E108" s="1">
        <v>48.25</v>
      </c>
      <c r="F108" s="1">
        <v>48.2</v>
      </c>
      <c r="G108" s="1">
        <v>48.15</v>
      </c>
      <c r="H108" s="1">
        <v>48.13</v>
      </c>
      <c r="I108" s="1">
        <v>48.15</v>
      </c>
      <c r="J108" s="1">
        <v>48.15</v>
      </c>
      <c r="K108" s="1">
        <v>48.07</v>
      </c>
      <c r="L108" s="1">
        <v>48.17</v>
      </c>
      <c r="M108" s="1">
        <v>48.23</v>
      </c>
      <c r="N108" s="1">
        <v>48.22</v>
      </c>
      <c r="AC108" s="1">
        <v>12.1</v>
      </c>
      <c r="AD108" s="1">
        <v>12.12</v>
      </c>
      <c r="AE108" s="1">
        <v>12.14</v>
      </c>
      <c r="AF108" s="1">
        <v>12.13</v>
      </c>
      <c r="AG108" s="1">
        <v>12.13</v>
      </c>
      <c r="AH108" s="1">
        <v>12.13</v>
      </c>
      <c r="AI108" s="1">
        <v>12.12</v>
      </c>
      <c r="AJ108" s="1">
        <v>12.12</v>
      </c>
      <c r="AK108" s="1">
        <v>12.11</v>
      </c>
      <c r="AL108" s="1">
        <v>12.12</v>
      </c>
      <c r="AM108" s="1">
        <v>12.12</v>
      </c>
      <c r="AN108" s="1">
        <v>12.13</v>
      </c>
      <c r="AP108" s="1">
        <f t="shared" si="26"/>
        <v>25.1193689018061</v>
      </c>
      <c r="AQ108" s="1">
        <f t="shared" si="29"/>
        <v>25.145228215767634</v>
      </c>
      <c r="AR108" s="1">
        <f t="shared" si="30"/>
        <v>25.16062176165803</v>
      </c>
      <c r="AS108" s="1">
        <f t="shared" si="31"/>
        <v>25.16597510373444</v>
      </c>
      <c r="AT108" s="1">
        <f t="shared" si="32"/>
        <v>25.192107995846314</v>
      </c>
      <c r="AU108" s="1">
        <f t="shared" si="33"/>
        <v>25.202576355703304</v>
      </c>
      <c r="AV108" s="1">
        <f t="shared" si="34"/>
        <v>25.17133956386293</v>
      </c>
      <c r="AW108" s="1">
        <f t="shared" si="35"/>
        <v>25.17133956386293</v>
      </c>
      <c r="AX108" s="1">
        <f t="shared" si="36"/>
        <v>25.19242770959018</v>
      </c>
      <c r="AY108" s="1">
        <f t="shared" si="37"/>
        <v>25.160888519825615</v>
      </c>
      <c r="AZ108" s="1">
        <f t="shared" si="27"/>
        <v>25.12958739373834</v>
      </c>
      <c r="BA108" s="1">
        <f t="shared" si="28"/>
        <v>25.15553712152634</v>
      </c>
      <c r="BC108" s="1">
        <f t="shared" si="25"/>
        <v>25.16391651724351</v>
      </c>
      <c r="BD108" s="1">
        <v>103</v>
      </c>
      <c r="BE108" s="1">
        <f t="shared" si="23"/>
        <v>23.6399</v>
      </c>
      <c r="BF108" s="1">
        <f t="shared" si="24"/>
        <v>0.039739441963048655</v>
      </c>
    </row>
    <row r="109" spans="1:58" ht="15.75">
      <c r="A109" s="1">
        <v>1903</v>
      </c>
      <c r="B109" s="6">
        <v>100</v>
      </c>
      <c r="C109" s="1">
        <v>48.22</v>
      </c>
      <c r="D109" s="1">
        <v>48.23</v>
      </c>
      <c r="E109" s="1">
        <v>48.2</v>
      </c>
      <c r="F109" s="1">
        <v>48.12</v>
      </c>
      <c r="G109" s="1">
        <v>48.07</v>
      </c>
      <c r="H109" s="1">
        <v>48.11</v>
      </c>
      <c r="I109" s="1">
        <v>48</v>
      </c>
      <c r="J109" s="1">
        <v>47.93</v>
      </c>
      <c r="K109" s="1">
        <v>47.91</v>
      </c>
      <c r="L109" s="1">
        <v>47.9</v>
      </c>
      <c r="M109" s="1">
        <v>47.87</v>
      </c>
      <c r="N109" s="1">
        <v>47.87</v>
      </c>
      <c r="AC109" s="1">
        <v>12.12</v>
      </c>
      <c r="AD109" s="1">
        <v>12.13</v>
      </c>
      <c r="AE109" s="1">
        <v>12.13</v>
      </c>
      <c r="AF109" s="1">
        <v>12.12</v>
      </c>
      <c r="AG109" s="1">
        <v>12.1</v>
      </c>
      <c r="AH109" s="1">
        <v>12.1</v>
      </c>
      <c r="AI109" s="1">
        <v>12.05</v>
      </c>
      <c r="AJ109" s="1">
        <v>12.05</v>
      </c>
      <c r="AK109" s="1">
        <v>12.06</v>
      </c>
      <c r="AL109" s="1">
        <v>12.04</v>
      </c>
      <c r="AM109" s="1">
        <v>12.05</v>
      </c>
      <c r="AN109" s="1">
        <v>12.05</v>
      </c>
      <c r="AP109" s="1">
        <f t="shared" si="26"/>
        <v>25.13479883865616</v>
      </c>
      <c r="AQ109" s="1">
        <f t="shared" si="29"/>
        <v>25.15032137673647</v>
      </c>
      <c r="AR109" s="1">
        <f t="shared" si="30"/>
        <v>25.16597510373444</v>
      </c>
      <c r="AS109" s="1">
        <f t="shared" si="31"/>
        <v>25.18703241895262</v>
      </c>
      <c r="AT109" s="1">
        <f t="shared" si="32"/>
        <v>25.17162471395881</v>
      </c>
      <c r="AU109" s="1">
        <f t="shared" si="33"/>
        <v>25.1506963209312</v>
      </c>
      <c r="AV109" s="1">
        <f t="shared" si="34"/>
        <v>25.104166666666668</v>
      </c>
      <c r="AW109" s="1">
        <f t="shared" si="35"/>
        <v>25.14083037763405</v>
      </c>
      <c r="AX109" s="1">
        <f t="shared" si="36"/>
        <v>25.17219787100814</v>
      </c>
      <c r="AY109" s="1">
        <f t="shared" si="37"/>
        <v>25.1356993736952</v>
      </c>
      <c r="AZ109" s="1">
        <f t="shared" si="27"/>
        <v>25.17234175893044</v>
      </c>
      <c r="BA109" s="1">
        <f t="shared" si="28"/>
        <v>25.17234175893044</v>
      </c>
      <c r="BC109" s="1">
        <f t="shared" si="25"/>
        <v>25.15483554831955</v>
      </c>
      <c r="BD109" s="1">
        <v>104</v>
      </c>
      <c r="BE109" s="1">
        <f t="shared" si="23"/>
        <v>23.645200000000003</v>
      </c>
      <c r="BF109" s="1">
        <f t="shared" si="24"/>
        <v>0.03975378801738198</v>
      </c>
    </row>
    <row r="110" spans="1:58" ht="15.75">
      <c r="A110" s="1">
        <v>1904</v>
      </c>
      <c r="B110" s="6">
        <v>100</v>
      </c>
      <c r="C110" s="1">
        <v>47.88</v>
      </c>
      <c r="D110" s="1">
        <v>47.97</v>
      </c>
      <c r="E110" s="1">
        <v>48</v>
      </c>
      <c r="F110" s="1">
        <v>48.03</v>
      </c>
      <c r="G110" s="1">
        <v>48.03</v>
      </c>
      <c r="H110" s="1">
        <v>48</v>
      </c>
      <c r="I110" s="1">
        <v>47.87</v>
      </c>
      <c r="J110" s="1">
        <v>47.9</v>
      </c>
      <c r="K110" s="1">
        <v>47.93</v>
      </c>
      <c r="L110" s="1">
        <v>47.95</v>
      </c>
      <c r="M110" s="1">
        <v>47.9</v>
      </c>
      <c r="N110" s="1">
        <v>47.91</v>
      </c>
      <c r="AC110" s="1">
        <v>12.05</v>
      </c>
      <c r="AD110" s="1">
        <v>12.09</v>
      </c>
      <c r="AE110" s="1">
        <v>12.07</v>
      </c>
      <c r="AF110" s="1">
        <v>12.07</v>
      </c>
      <c r="AG110" s="1">
        <v>12.03</v>
      </c>
      <c r="AH110" s="1">
        <v>12.09</v>
      </c>
      <c r="AI110" s="1">
        <v>12.06</v>
      </c>
      <c r="AJ110" s="1">
        <v>12.09</v>
      </c>
      <c r="AK110" s="1">
        <v>12.09</v>
      </c>
      <c r="AL110" s="1">
        <v>12.05</v>
      </c>
      <c r="AM110" s="1">
        <v>12.04</v>
      </c>
      <c r="AN110" s="1">
        <v>12.05</v>
      </c>
      <c r="AP110" s="1">
        <f t="shared" si="26"/>
        <v>25.167084377610692</v>
      </c>
      <c r="AQ110" s="1">
        <f t="shared" si="29"/>
        <v>25.203252032520325</v>
      </c>
      <c r="AR110" s="1">
        <f t="shared" si="30"/>
        <v>25.145833333333332</v>
      </c>
      <c r="AS110" s="1">
        <f t="shared" si="31"/>
        <v>25.13012700395586</v>
      </c>
      <c r="AT110" s="1">
        <f t="shared" si="32"/>
        <v>25.04684572142411</v>
      </c>
      <c r="AU110" s="1">
        <f t="shared" si="33"/>
        <v>25.1875</v>
      </c>
      <c r="AV110" s="1">
        <f t="shared" si="34"/>
        <v>25.193231669103824</v>
      </c>
      <c r="AW110" s="1">
        <f t="shared" si="35"/>
        <v>25.240083507306892</v>
      </c>
      <c r="AX110" s="1">
        <f t="shared" si="36"/>
        <v>25.224285416232004</v>
      </c>
      <c r="AY110" s="1">
        <f t="shared" si="37"/>
        <v>25.130344108446298</v>
      </c>
      <c r="AZ110" s="1">
        <f t="shared" si="27"/>
        <v>25.1356993736952</v>
      </c>
      <c r="BA110" s="1">
        <f t="shared" si="28"/>
        <v>25.151325401795035</v>
      </c>
      <c r="BC110" s="1">
        <f t="shared" si="25"/>
        <v>25.16296766211863</v>
      </c>
      <c r="BD110" s="1">
        <v>105</v>
      </c>
      <c r="BE110" s="1">
        <f t="shared" si="23"/>
        <v>23.6505</v>
      </c>
      <c r="BF110" s="1">
        <f t="shared" si="24"/>
        <v>0.03974094047362471</v>
      </c>
    </row>
    <row r="111" spans="1:58" ht="15.75">
      <c r="A111" s="1">
        <v>1905</v>
      </c>
      <c r="B111" s="6">
        <v>100</v>
      </c>
      <c r="C111" s="1">
        <v>47.98</v>
      </c>
      <c r="D111" s="1">
        <v>47.98</v>
      </c>
      <c r="E111" s="1">
        <v>47.93</v>
      </c>
      <c r="F111" s="1">
        <v>47.98</v>
      </c>
      <c r="G111" s="1">
        <v>47.98</v>
      </c>
      <c r="H111" s="1">
        <v>48</v>
      </c>
      <c r="I111" s="1">
        <v>48.01</v>
      </c>
      <c r="J111" s="1">
        <v>47.96</v>
      </c>
      <c r="K111" s="1">
        <v>48.06</v>
      </c>
      <c r="L111" s="1">
        <v>48.2</v>
      </c>
      <c r="M111" s="1">
        <v>48.22</v>
      </c>
      <c r="N111" s="1">
        <v>48.15</v>
      </c>
      <c r="AC111" s="1">
        <v>12.06</v>
      </c>
      <c r="AD111" s="1">
        <v>12.08</v>
      </c>
      <c r="AE111" s="1">
        <v>12.08</v>
      </c>
      <c r="AF111" s="1">
        <v>12.07</v>
      </c>
      <c r="AG111" s="1">
        <v>12.08</v>
      </c>
      <c r="AH111" s="1">
        <v>12.08</v>
      </c>
      <c r="AI111" s="1">
        <v>12.07</v>
      </c>
      <c r="AJ111" s="1">
        <v>12.06</v>
      </c>
      <c r="AK111" s="1">
        <v>12.1</v>
      </c>
      <c r="AL111" s="1">
        <v>12.12</v>
      </c>
      <c r="AM111" s="1">
        <v>12.13</v>
      </c>
      <c r="AN111" s="1">
        <v>12.09</v>
      </c>
      <c r="AP111" s="1">
        <f t="shared" si="26"/>
        <v>25.135473113797417</v>
      </c>
      <c r="AQ111" s="1">
        <f t="shared" si="29"/>
        <v>25.177157148812007</v>
      </c>
      <c r="AR111" s="1">
        <f t="shared" si="30"/>
        <v>25.203421656582517</v>
      </c>
      <c r="AS111" s="1">
        <f t="shared" si="31"/>
        <v>25.156315131304712</v>
      </c>
      <c r="AT111" s="1">
        <f t="shared" si="32"/>
        <v>25.177157148812007</v>
      </c>
      <c r="AU111" s="1">
        <f t="shared" si="33"/>
        <v>25.166666666666668</v>
      </c>
      <c r="AV111" s="1">
        <f t="shared" si="34"/>
        <v>25.140595709227245</v>
      </c>
      <c r="AW111" s="1">
        <f t="shared" si="35"/>
        <v>25.145954962468725</v>
      </c>
      <c r="AX111" s="1">
        <f t="shared" si="36"/>
        <v>25.17686225551394</v>
      </c>
      <c r="AY111" s="1">
        <f t="shared" si="37"/>
        <v>25.145228215767634</v>
      </c>
      <c r="AZ111" s="1">
        <f t="shared" si="27"/>
        <v>25.15553712152634</v>
      </c>
      <c r="BA111" s="1">
        <f t="shared" si="28"/>
        <v>25.109034267912772</v>
      </c>
      <c r="BC111" s="1">
        <f t="shared" si="25"/>
        <v>25.157450283199328</v>
      </c>
      <c r="BD111" s="1">
        <v>106</v>
      </c>
      <c r="BE111" s="1">
        <f t="shared" si="23"/>
        <v>23.655800000000003</v>
      </c>
      <c r="BF111" s="1">
        <f t="shared" si="24"/>
        <v>0.039749656214875674</v>
      </c>
    </row>
    <row r="112" spans="1:58" ht="15.75">
      <c r="A112" s="1">
        <v>1906</v>
      </c>
      <c r="B112" s="6">
        <v>100</v>
      </c>
      <c r="C112" s="1">
        <v>48.11</v>
      </c>
      <c r="D112" s="1">
        <v>48.25</v>
      </c>
      <c r="E112" s="1">
        <v>48.28</v>
      </c>
      <c r="F112" s="1">
        <v>48.35</v>
      </c>
      <c r="G112" s="1">
        <v>48.2</v>
      </c>
      <c r="H112" s="1">
        <v>48.15</v>
      </c>
      <c r="I112" s="1">
        <v>48.1</v>
      </c>
      <c r="J112" s="1">
        <v>48.03</v>
      </c>
      <c r="K112" s="1">
        <v>48.03</v>
      </c>
      <c r="L112" s="1">
        <v>47.95</v>
      </c>
      <c r="M112" s="1">
        <v>48</v>
      </c>
      <c r="N112" s="1">
        <v>47.96</v>
      </c>
      <c r="AC112" s="1">
        <v>12.09</v>
      </c>
      <c r="AD112" s="1">
        <v>12.13</v>
      </c>
      <c r="AE112" s="1">
        <v>12.14</v>
      </c>
      <c r="AF112" s="1">
        <v>12.14</v>
      </c>
      <c r="AG112" s="1">
        <v>12.13</v>
      </c>
      <c r="AH112" s="1">
        <v>12.12</v>
      </c>
      <c r="AI112" s="1">
        <v>12.09</v>
      </c>
      <c r="AJ112" s="1">
        <v>12.09</v>
      </c>
      <c r="AK112" s="1">
        <v>12.09</v>
      </c>
      <c r="AL112" s="1">
        <v>12.09</v>
      </c>
      <c r="AM112" s="1">
        <v>12.13</v>
      </c>
      <c r="AN112" s="1">
        <v>12.11</v>
      </c>
      <c r="AP112" s="1">
        <f t="shared" si="26"/>
        <v>25.129910621492414</v>
      </c>
      <c r="AQ112" s="1">
        <f t="shared" si="29"/>
        <v>25.139896373056995</v>
      </c>
      <c r="AR112" s="1">
        <f t="shared" si="30"/>
        <v>25.144987572493786</v>
      </c>
      <c r="AS112" s="1">
        <f t="shared" si="31"/>
        <v>25.10858324715615</v>
      </c>
      <c r="AT112" s="1">
        <f t="shared" si="32"/>
        <v>25.16597510373444</v>
      </c>
      <c r="AU112" s="1">
        <f t="shared" si="33"/>
        <v>25.17133956386293</v>
      </c>
      <c r="AV112" s="1">
        <f t="shared" si="34"/>
        <v>25.135135135135133</v>
      </c>
      <c r="AW112" s="1">
        <f t="shared" si="35"/>
        <v>25.171767645221735</v>
      </c>
      <c r="AX112" s="1">
        <f t="shared" si="36"/>
        <v>25.171767645221735</v>
      </c>
      <c r="AY112" s="1">
        <f t="shared" si="37"/>
        <v>25.213764337851927</v>
      </c>
      <c r="AZ112" s="1">
        <f t="shared" si="27"/>
        <v>25.270833333333332</v>
      </c>
      <c r="BA112" s="1">
        <f t="shared" si="28"/>
        <v>25.25020850708924</v>
      </c>
      <c r="BC112" s="1">
        <f t="shared" si="25"/>
        <v>25.172847423804154</v>
      </c>
      <c r="BD112" s="1">
        <v>107</v>
      </c>
      <c r="BE112" s="1">
        <f t="shared" si="23"/>
        <v>23.6611</v>
      </c>
      <c r="BF112" s="1">
        <f t="shared" si="24"/>
        <v>0.03972534307161342</v>
      </c>
    </row>
    <row r="113" spans="1:58" ht="15.75">
      <c r="A113" s="1">
        <v>1907</v>
      </c>
      <c r="B113" s="6">
        <v>100</v>
      </c>
      <c r="C113" s="1">
        <v>48</v>
      </c>
      <c r="D113" s="1">
        <v>47.97</v>
      </c>
      <c r="E113" s="1">
        <v>47.93</v>
      </c>
      <c r="F113" s="1">
        <v>47.91</v>
      </c>
      <c r="G113" s="1">
        <v>47.93</v>
      </c>
      <c r="H113" s="1">
        <v>48.02</v>
      </c>
      <c r="I113" s="1">
        <v>48.92</v>
      </c>
      <c r="J113" s="1">
        <v>48.07</v>
      </c>
      <c r="K113" s="1">
        <v>47.98</v>
      </c>
      <c r="L113" s="1">
        <v>47.93</v>
      </c>
      <c r="M113" s="1">
        <v>48.05</v>
      </c>
      <c r="N113" s="1">
        <v>48.13</v>
      </c>
      <c r="AC113" s="1">
        <v>12.1</v>
      </c>
      <c r="AD113" s="1">
        <v>12.12</v>
      </c>
      <c r="AE113" s="1">
        <v>12.14</v>
      </c>
      <c r="AF113" s="1">
        <v>12.07</v>
      </c>
      <c r="AG113" s="1">
        <v>12.06</v>
      </c>
      <c r="AH113" s="1">
        <v>12.07</v>
      </c>
      <c r="AI113" s="1">
        <v>12.05</v>
      </c>
      <c r="AJ113" s="1">
        <v>12.07</v>
      </c>
      <c r="AK113" s="1">
        <v>12.07</v>
      </c>
      <c r="AL113" s="1">
        <v>12.04</v>
      </c>
      <c r="AM113" s="1">
        <v>12.12</v>
      </c>
      <c r="AN113" s="1">
        <v>12.12</v>
      </c>
      <c r="AP113" s="1">
        <f t="shared" si="26"/>
        <v>25.208333333333332</v>
      </c>
      <c r="AQ113" s="1">
        <f t="shared" si="29"/>
        <v>25.265791119449656</v>
      </c>
      <c r="AR113" s="1">
        <f t="shared" si="30"/>
        <v>25.328604214479448</v>
      </c>
      <c r="AS113" s="1">
        <f t="shared" si="31"/>
        <v>25.19307034022125</v>
      </c>
      <c r="AT113" s="1">
        <f t="shared" si="32"/>
        <v>25.16169413728354</v>
      </c>
      <c r="AU113" s="1">
        <f t="shared" si="33"/>
        <v>25.1353602665556</v>
      </c>
      <c r="AV113" s="1">
        <f t="shared" si="34"/>
        <v>24.63205233033524</v>
      </c>
      <c r="AW113" s="1">
        <f t="shared" si="35"/>
        <v>25.109215727064697</v>
      </c>
      <c r="AX113" s="1">
        <f t="shared" si="36"/>
        <v>25.156315131304712</v>
      </c>
      <c r="AY113" s="1">
        <f t="shared" si="37"/>
        <v>25.11996661798456</v>
      </c>
      <c r="AZ113" s="1">
        <f t="shared" si="27"/>
        <v>25.223725286160253</v>
      </c>
      <c r="BA113" s="1">
        <f t="shared" si="28"/>
        <v>25.181799293579886</v>
      </c>
      <c r="BC113" s="1">
        <f t="shared" si="25"/>
        <v>25.142993983146017</v>
      </c>
      <c r="BD113" s="1">
        <v>108</v>
      </c>
      <c r="BE113" s="1">
        <f t="shared" si="23"/>
        <v>23.666400000000003</v>
      </c>
      <c r="BF113" s="1">
        <f t="shared" si="24"/>
        <v>0.03977251081038023</v>
      </c>
    </row>
    <row r="114" spans="1:58" ht="15.75">
      <c r="A114" s="1">
        <v>1908</v>
      </c>
      <c r="B114" s="6">
        <v>100</v>
      </c>
      <c r="C114" s="1">
        <v>48.02</v>
      </c>
      <c r="D114" s="1">
        <v>48</v>
      </c>
      <c r="E114" s="1">
        <v>48.08</v>
      </c>
      <c r="F114" s="1">
        <v>48.13</v>
      </c>
      <c r="G114" s="1">
        <v>48.16</v>
      </c>
      <c r="H114" s="1">
        <v>48.13</v>
      </c>
      <c r="I114" s="1">
        <v>48.05</v>
      </c>
      <c r="J114" s="1">
        <v>48</v>
      </c>
      <c r="K114" s="1">
        <v>48.01</v>
      </c>
      <c r="L114" s="1">
        <v>48</v>
      </c>
      <c r="M114" s="1">
        <v>48.02</v>
      </c>
      <c r="N114" s="1">
        <v>47.97</v>
      </c>
      <c r="AC114" s="1">
        <v>12.06</v>
      </c>
      <c r="AD114" s="1">
        <v>12.07</v>
      </c>
      <c r="AE114" s="1">
        <v>12.1</v>
      </c>
      <c r="AF114" s="1">
        <v>12.09</v>
      </c>
      <c r="AG114" s="1">
        <v>12.1</v>
      </c>
      <c r="AH114" s="1">
        <v>12.09</v>
      </c>
      <c r="AI114" s="1">
        <v>12.07</v>
      </c>
      <c r="AJ114" s="1">
        <v>12.07</v>
      </c>
      <c r="AK114" s="1">
        <v>12.06</v>
      </c>
      <c r="AL114" s="1">
        <v>12.05</v>
      </c>
      <c r="AM114" s="1">
        <v>12.05</v>
      </c>
      <c r="AN114" s="1">
        <v>12.06</v>
      </c>
      <c r="AP114" s="1">
        <f t="shared" si="26"/>
        <v>25.11453561016243</v>
      </c>
      <c r="AQ114" s="1">
        <f t="shared" si="29"/>
        <v>25.145833333333332</v>
      </c>
      <c r="AR114" s="1">
        <f t="shared" si="30"/>
        <v>25.16638935108153</v>
      </c>
      <c r="AS114" s="1">
        <f t="shared" si="31"/>
        <v>25.119468107209638</v>
      </c>
      <c r="AT114" s="1">
        <f t="shared" si="32"/>
        <v>25.124584717607974</v>
      </c>
      <c r="AU114" s="1">
        <f t="shared" si="33"/>
        <v>25.119468107209638</v>
      </c>
      <c r="AV114" s="1">
        <f t="shared" si="34"/>
        <v>25.119667013527575</v>
      </c>
      <c r="AW114" s="1">
        <f t="shared" si="35"/>
        <v>25.145833333333332</v>
      </c>
      <c r="AX114" s="1">
        <f t="shared" si="36"/>
        <v>25.119766715267655</v>
      </c>
      <c r="AY114" s="1">
        <f t="shared" si="37"/>
        <v>25.104166666666668</v>
      </c>
      <c r="AZ114" s="1">
        <f t="shared" si="27"/>
        <v>25.09371095376926</v>
      </c>
      <c r="BA114" s="1">
        <f t="shared" si="28"/>
        <v>25.140712945590995</v>
      </c>
      <c r="BC114" s="1">
        <f t="shared" si="25"/>
        <v>25.12617807123</v>
      </c>
      <c r="BD114" s="1">
        <v>109</v>
      </c>
      <c r="BE114" s="1">
        <f t="shared" si="23"/>
        <v>23.6717</v>
      </c>
      <c r="BF114" s="1">
        <f t="shared" si="24"/>
        <v>0.03979912890711464</v>
      </c>
    </row>
    <row r="115" spans="1:58" ht="15.75">
      <c r="A115" s="1">
        <v>1909</v>
      </c>
      <c r="B115" s="6">
        <v>100</v>
      </c>
      <c r="C115" s="1">
        <v>48.02</v>
      </c>
      <c r="D115" s="1">
        <v>48</v>
      </c>
      <c r="E115" s="1">
        <v>47.97</v>
      </c>
      <c r="F115" s="1">
        <v>47.97</v>
      </c>
      <c r="G115" s="1">
        <v>47.9</v>
      </c>
      <c r="H115" s="1">
        <v>47.93</v>
      </c>
      <c r="I115" s="1">
        <v>47.93</v>
      </c>
      <c r="J115" s="1">
        <v>48</v>
      </c>
      <c r="K115" s="1">
        <v>48.07</v>
      </c>
      <c r="L115" s="1">
        <v>48.12</v>
      </c>
      <c r="M115" s="1">
        <v>48.16</v>
      </c>
      <c r="N115" s="1">
        <v>48.16</v>
      </c>
      <c r="AC115" s="1">
        <v>12.06</v>
      </c>
      <c r="AD115" s="1">
        <v>12.09</v>
      </c>
      <c r="AE115" s="1">
        <v>12.11</v>
      </c>
      <c r="AF115" s="1">
        <v>12.08</v>
      </c>
      <c r="AG115" s="1">
        <v>12.05</v>
      </c>
      <c r="AH115" s="1">
        <v>12.08</v>
      </c>
      <c r="AI115" s="1">
        <v>12.07</v>
      </c>
      <c r="AJ115" s="1">
        <v>12.08</v>
      </c>
      <c r="AK115" s="1">
        <v>12.09</v>
      </c>
      <c r="AL115" s="1">
        <v>12.11</v>
      </c>
      <c r="AM115" s="1">
        <v>12.14</v>
      </c>
      <c r="AN115" s="1">
        <v>12.14</v>
      </c>
      <c r="AP115" s="1">
        <f t="shared" si="26"/>
        <v>25.11453561016243</v>
      </c>
      <c r="AQ115" s="1">
        <f t="shared" si="29"/>
        <v>25.1875</v>
      </c>
      <c r="AR115" s="1">
        <f t="shared" si="30"/>
        <v>25.24494475713988</v>
      </c>
      <c r="AS115" s="1">
        <f t="shared" si="31"/>
        <v>25.18240567021055</v>
      </c>
      <c r="AT115" s="1">
        <f t="shared" si="32"/>
        <v>25.156576200417536</v>
      </c>
      <c r="AU115" s="1">
        <f t="shared" si="33"/>
        <v>25.203421656582517</v>
      </c>
      <c r="AV115" s="1">
        <f t="shared" si="34"/>
        <v>25.182557896933027</v>
      </c>
      <c r="AW115" s="1">
        <f t="shared" si="35"/>
        <v>25.166666666666668</v>
      </c>
      <c r="AX115" s="1">
        <f t="shared" si="36"/>
        <v>25.15082171832744</v>
      </c>
      <c r="AY115" s="1">
        <f t="shared" si="37"/>
        <v>25.166251039068996</v>
      </c>
      <c r="AZ115" s="1">
        <f t="shared" si="27"/>
        <v>25.20764119601329</v>
      </c>
      <c r="BA115" s="1">
        <f t="shared" si="28"/>
        <v>25.20764119601329</v>
      </c>
      <c r="BC115" s="1">
        <f t="shared" si="25"/>
        <v>25.1809136339613</v>
      </c>
      <c r="BD115" s="1">
        <v>110</v>
      </c>
      <c r="BE115" s="1">
        <f t="shared" si="23"/>
        <v>23.677</v>
      </c>
      <c r="BF115" s="1">
        <f t="shared" si="24"/>
        <v>0.03971261783970014</v>
      </c>
    </row>
    <row r="116" spans="1:58" ht="15.75">
      <c r="A116" s="1">
        <v>1910</v>
      </c>
      <c r="B116" s="6">
        <v>100</v>
      </c>
      <c r="C116" s="1">
        <v>48.13</v>
      </c>
      <c r="D116" s="1">
        <v>48.2</v>
      </c>
      <c r="E116" s="1">
        <v>48.15</v>
      </c>
      <c r="F116" s="1">
        <v>48.03</v>
      </c>
      <c r="G116" s="1">
        <v>47.86</v>
      </c>
      <c r="H116" s="1">
        <v>47.88</v>
      </c>
      <c r="I116" s="1">
        <v>47.88</v>
      </c>
      <c r="J116" s="1">
        <v>47.81</v>
      </c>
      <c r="K116" s="1">
        <v>47.8</v>
      </c>
      <c r="L116" s="1">
        <v>47.83</v>
      </c>
      <c r="M116" s="1">
        <v>47.76</v>
      </c>
      <c r="N116" s="1">
        <v>47.76</v>
      </c>
      <c r="AC116" s="1">
        <v>12.12</v>
      </c>
      <c r="AD116" s="1">
        <v>12.14</v>
      </c>
      <c r="AE116" s="1">
        <v>12.14</v>
      </c>
      <c r="AF116" s="1">
        <v>12.12</v>
      </c>
      <c r="AG116" s="1">
        <v>12.09</v>
      </c>
      <c r="AH116" s="1">
        <v>12.09</v>
      </c>
      <c r="AI116" s="1">
        <v>12.07</v>
      </c>
      <c r="AJ116" s="1">
        <v>12.06</v>
      </c>
      <c r="AK116" s="1">
        <v>12.05</v>
      </c>
      <c r="AL116" s="1">
        <v>12.07</v>
      </c>
      <c r="AM116" s="1">
        <v>12.08</v>
      </c>
      <c r="AN116" s="1">
        <v>12.07</v>
      </c>
      <c r="AP116" s="1">
        <f t="shared" si="26"/>
        <v>25.181799293579886</v>
      </c>
      <c r="AQ116" s="1">
        <f t="shared" si="29"/>
        <v>25.186721991701244</v>
      </c>
      <c r="AR116" s="1">
        <f t="shared" si="30"/>
        <v>25.2128764278297</v>
      </c>
      <c r="AS116" s="1">
        <f t="shared" si="31"/>
        <v>25.23422860712055</v>
      </c>
      <c r="AT116" s="1">
        <f t="shared" si="32"/>
        <v>25.26117843710823</v>
      </c>
      <c r="AU116" s="1">
        <f t="shared" si="33"/>
        <v>25.250626566416038</v>
      </c>
      <c r="AV116" s="1">
        <f t="shared" si="34"/>
        <v>25.208855472013365</v>
      </c>
      <c r="AW116" s="1">
        <f t="shared" si="35"/>
        <v>25.22484835808408</v>
      </c>
      <c r="AX116" s="1">
        <f t="shared" si="36"/>
        <v>25.209205020920503</v>
      </c>
      <c r="AY116" s="1">
        <f t="shared" si="37"/>
        <v>25.235208028434037</v>
      </c>
      <c r="AZ116" s="1">
        <f t="shared" si="27"/>
        <v>25.293132328308207</v>
      </c>
      <c r="BA116" s="1">
        <f t="shared" si="28"/>
        <v>25.27219430485762</v>
      </c>
      <c r="BC116" s="1">
        <f t="shared" si="25"/>
        <v>25.230906236364458</v>
      </c>
      <c r="BD116" s="1">
        <v>111</v>
      </c>
      <c r="BE116" s="1">
        <f t="shared" si="23"/>
        <v>23.6823</v>
      </c>
      <c r="BF116" s="1">
        <f t="shared" si="24"/>
        <v>0.03963393112526151</v>
      </c>
    </row>
    <row r="117" spans="1:58" ht="15.75">
      <c r="A117" s="1">
        <v>1911</v>
      </c>
      <c r="B117" s="6">
        <v>100</v>
      </c>
      <c r="C117" s="1">
        <v>47.76</v>
      </c>
      <c r="D117" s="1">
        <v>47.8</v>
      </c>
      <c r="E117" s="1">
        <v>47.74</v>
      </c>
      <c r="F117" s="1">
        <v>47.71</v>
      </c>
      <c r="G117" s="1">
        <v>47.7</v>
      </c>
      <c r="H117" s="1">
        <v>47.75</v>
      </c>
      <c r="I117" s="1">
        <v>47.76</v>
      </c>
      <c r="J117" s="1">
        <v>47.85</v>
      </c>
      <c r="K117" s="1">
        <v>48.01</v>
      </c>
      <c r="L117" s="1">
        <v>48.14</v>
      </c>
      <c r="M117" s="1">
        <v>47.91</v>
      </c>
      <c r="N117" s="1">
        <v>47.81</v>
      </c>
      <c r="AC117" s="1">
        <v>12.08</v>
      </c>
      <c r="AD117" s="1">
        <v>12.09</v>
      </c>
      <c r="AE117" s="1">
        <v>12.07</v>
      </c>
      <c r="AF117" s="1">
        <v>12.07</v>
      </c>
      <c r="AG117" s="1">
        <v>12.07</v>
      </c>
      <c r="AH117" s="1">
        <v>12.08</v>
      </c>
      <c r="AI117" s="1">
        <v>12.08</v>
      </c>
      <c r="AJ117" s="1">
        <v>12.08</v>
      </c>
      <c r="AK117" s="1">
        <v>12.09</v>
      </c>
      <c r="AL117" s="1">
        <v>12.12</v>
      </c>
      <c r="AM117" s="1">
        <v>12.06</v>
      </c>
      <c r="AN117" s="1">
        <v>12.07</v>
      </c>
      <c r="AP117" s="1">
        <f t="shared" si="26"/>
        <v>25.293132328308207</v>
      </c>
      <c r="AQ117" s="1">
        <f t="shared" si="29"/>
        <v>25.292887029288703</v>
      </c>
      <c r="AR117" s="1">
        <f t="shared" si="30"/>
        <v>25.282781734394636</v>
      </c>
      <c r="AS117" s="1">
        <f t="shared" si="31"/>
        <v>25.298679522112764</v>
      </c>
      <c r="AT117" s="1">
        <f t="shared" si="32"/>
        <v>25.30398322851153</v>
      </c>
      <c r="AU117" s="1">
        <f t="shared" si="33"/>
        <v>25.298429319371728</v>
      </c>
      <c r="AV117" s="1">
        <f t="shared" si="34"/>
        <v>25.293132328308207</v>
      </c>
      <c r="AW117" s="1">
        <f t="shared" si="35"/>
        <v>25.245559038662485</v>
      </c>
      <c r="AX117" s="1">
        <f t="shared" si="36"/>
        <v>25.18225369714643</v>
      </c>
      <c r="AY117" s="1">
        <f t="shared" si="37"/>
        <v>25.176568342334857</v>
      </c>
      <c r="AZ117" s="1">
        <f t="shared" si="27"/>
        <v>25.17219787100814</v>
      </c>
      <c r="BA117" s="1">
        <f t="shared" si="28"/>
        <v>25.245764484417485</v>
      </c>
      <c r="BC117" s="1">
        <f t="shared" si="25"/>
        <v>25.257114076988767</v>
      </c>
      <c r="BD117" s="1">
        <v>112</v>
      </c>
      <c r="BE117" s="1">
        <f t="shared" si="23"/>
        <v>23.6876</v>
      </c>
      <c r="BF117" s="1">
        <f t="shared" si="24"/>
        <v>0.03959280529643247</v>
      </c>
    </row>
    <row r="118" spans="1:58" ht="15.75">
      <c r="A118" s="1">
        <v>1912</v>
      </c>
      <c r="B118" s="6">
        <v>100</v>
      </c>
      <c r="C118" s="1">
        <v>47.81</v>
      </c>
      <c r="D118" s="1">
        <v>47.87</v>
      </c>
      <c r="E118" s="1">
        <v>47.91</v>
      </c>
      <c r="F118" s="1">
        <v>47.86</v>
      </c>
      <c r="G118" s="1">
        <v>47.84</v>
      </c>
      <c r="H118" s="1">
        <v>47.86</v>
      </c>
      <c r="I118" s="1">
        <v>47.84</v>
      </c>
      <c r="J118" s="1">
        <v>47.78</v>
      </c>
      <c r="K118" s="1">
        <v>47.72</v>
      </c>
      <c r="L118" s="1">
        <v>47.86</v>
      </c>
      <c r="M118" s="1">
        <v>47.94</v>
      </c>
      <c r="N118" s="1">
        <v>47.93</v>
      </c>
      <c r="AC118" s="1">
        <v>12.08</v>
      </c>
      <c r="AD118" s="1">
        <v>12.08</v>
      </c>
      <c r="AE118" s="1">
        <v>12.09</v>
      </c>
      <c r="AF118" s="1">
        <v>12.08</v>
      </c>
      <c r="AG118" s="1">
        <v>12.07</v>
      </c>
      <c r="AH118" s="1">
        <v>12.08</v>
      </c>
      <c r="AI118" s="1">
        <v>12.07</v>
      </c>
      <c r="AJ118" s="1">
        <v>12.07</v>
      </c>
      <c r="AK118" s="1">
        <v>12.06</v>
      </c>
      <c r="AL118" s="1">
        <v>12.07</v>
      </c>
      <c r="AM118" s="1">
        <v>12.1</v>
      </c>
      <c r="AN118" s="1">
        <v>12.08</v>
      </c>
      <c r="AP118" s="1">
        <f t="shared" si="26"/>
        <v>25.26668061075089</v>
      </c>
      <c r="AQ118" s="1">
        <f t="shared" si="29"/>
        <v>25.235011489450596</v>
      </c>
      <c r="AR118" s="1">
        <f t="shared" si="30"/>
        <v>25.234815278647467</v>
      </c>
      <c r="AS118" s="1">
        <f t="shared" si="31"/>
        <v>25.240284162139574</v>
      </c>
      <c r="AT118" s="1">
        <f t="shared" si="32"/>
        <v>25.22993311036789</v>
      </c>
      <c r="AU118" s="1">
        <f t="shared" si="33"/>
        <v>25.240284162139574</v>
      </c>
      <c r="AV118" s="1">
        <f t="shared" si="34"/>
        <v>25.22993311036789</v>
      </c>
      <c r="AW118" s="1">
        <f t="shared" si="35"/>
        <v>25.261615738802845</v>
      </c>
      <c r="AX118" s="1">
        <f t="shared" si="36"/>
        <v>25.272422464375524</v>
      </c>
      <c r="AY118" s="1">
        <f t="shared" si="37"/>
        <v>25.219389887170916</v>
      </c>
      <c r="AZ118" s="1">
        <f t="shared" si="27"/>
        <v>25.23988318731748</v>
      </c>
      <c r="BA118" s="1">
        <f t="shared" si="28"/>
        <v>25.203421656582517</v>
      </c>
      <c r="BC118" s="1">
        <f t="shared" si="25"/>
        <v>25.23947290484276</v>
      </c>
      <c r="BD118" s="1">
        <v>113</v>
      </c>
      <c r="BE118" s="1">
        <f t="shared" si="23"/>
        <v>23.6929</v>
      </c>
      <c r="BF118" s="1">
        <f t="shared" si="24"/>
        <v>0.03962047875445638</v>
      </c>
    </row>
    <row r="119" spans="1:58" ht="15.75">
      <c r="A119" s="1">
        <v>1913</v>
      </c>
      <c r="B119" s="6">
        <v>100</v>
      </c>
      <c r="C119" s="1">
        <v>48</v>
      </c>
      <c r="D119" s="1">
        <v>48.01</v>
      </c>
      <c r="E119" s="1">
        <v>48.06</v>
      </c>
      <c r="F119" s="1">
        <v>48.04</v>
      </c>
      <c r="G119" s="1">
        <v>48.13</v>
      </c>
      <c r="H119" s="1">
        <v>48.15</v>
      </c>
      <c r="I119" s="1">
        <v>48.11</v>
      </c>
      <c r="J119" s="1">
        <v>48.07</v>
      </c>
      <c r="K119" s="1">
        <v>48</v>
      </c>
      <c r="L119" s="1">
        <v>47.92</v>
      </c>
      <c r="M119" s="1">
        <v>47.81</v>
      </c>
      <c r="N119" s="1">
        <v>47.87</v>
      </c>
      <c r="AC119" s="1">
        <v>12.08</v>
      </c>
      <c r="AD119" s="1">
        <v>12.12</v>
      </c>
      <c r="AE119" s="1">
        <v>12.13</v>
      </c>
      <c r="AF119" s="1">
        <v>12.12</v>
      </c>
      <c r="AG119" s="1">
        <v>12.13</v>
      </c>
      <c r="AH119" s="1">
        <v>12.14</v>
      </c>
      <c r="AI119" s="1">
        <v>12.14</v>
      </c>
      <c r="AJ119" s="1">
        <v>12.14</v>
      </c>
      <c r="AK119" s="1">
        <v>12.11</v>
      </c>
      <c r="AL119" s="1">
        <v>12.12</v>
      </c>
      <c r="AM119" s="1">
        <v>12.11</v>
      </c>
      <c r="AN119" s="1">
        <v>12.12</v>
      </c>
      <c r="AP119" s="1">
        <f t="shared" si="26"/>
        <v>25.166666666666668</v>
      </c>
      <c r="AQ119" s="1">
        <f t="shared" si="29"/>
        <v>25.244740679025202</v>
      </c>
      <c r="AR119" s="1">
        <f t="shared" si="30"/>
        <v>25.239284228048273</v>
      </c>
      <c r="AS119" s="1">
        <f t="shared" si="31"/>
        <v>25.228975853455456</v>
      </c>
      <c r="AT119" s="1">
        <f t="shared" si="32"/>
        <v>25.202576355703304</v>
      </c>
      <c r="AU119" s="1">
        <f t="shared" si="33"/>
        <v>25.2128764278297</v>
      </c>
      <c r="AV119" s="1">
        <f t="shared" si="34"/>
        <v>25.233839118686344</v>
      </c>
      <c r="AW119" s="1">
        <f t="shared" si="35"/>
        <v>25.254836696484293</v>
      </c>
      <c r="AX119" s="1">
        <f t="shared" si="36"/>
        <v>25.229166666666668</v>
      </c>
      <c r="AY119" s="1">
        <f t="shared" si="37"/>
        <v>25.292153589315525</v>
      </c>
      <c r="AZ119" s="1">
        <f t="shared" si="27"/>
        <v>25.329428989751097</v>
      </c>
      <c r="BA119" s="1">
        <f t="shared" si="28"/>
        <v>25.318571130144143</v>
      </c>
      <c r="BC119" s="1">
        <f t="shared" si="25"/>
        <v>25.24609303348139</v>
      </c>
      <c r="BD119" s="1">
        <v>114</v>
      </c>
      <c r="BE119" s="1">
        <f t="shared" si="23"/>
        <v>23.6982</v>
      </c>
      <c r="BF119" s="1">
        <f t="shared" si="24"/>
        <v>0.03961008931852541</v>
      </c>
    </row>
    <row r="120" spans="1:58" ht="15.75">
      <c r="A120" s="1">
        <v>1914</v>
      </c>
      <c r="B120" s="6">
        <v>100</v>
      </c>
      <c r="C120" s="1">
        <v>47.87</v>
      </c>
      <c r="D120" s="1">
        <v>47.89</v>
      </c>
      <c r="E120" s="1">
        <v>47.99</v>
      </c>
      <c r="F120" s="1">
        <v>48.02</v>
      </c>
      <c r="G120" s="1">
        <v>48.1</v>
      </c>
      <c r="H120" s="1">
        <v>48.21</v>
      </c>
      <c r="I120" s="1">
        <v>48.14</v>
      </c>
      <c r="AC120" s="1">
        <v>12.09</v>
      </c>
      <c r="AD120" s="1">
        <v>12.05</v>
      </c>
      <c r="AE120" s="1">
        <v>12.09</v>
      </c>
      <c r="AF120" s="1">
        <v>12.07</v>
      </c>
      <c r="AG120" s="1">
        <v>12.11</v>
      </c>
      <c r="AH120" s="1">
        <v>12.14</v>
      </c>
      <c r="AI120" s="1">
        <v>12.12</v>
      </c>
      <c r="AP120" s="1">
        <f t="shared" si="26"/>
        <v>25.255901399623983</v>
      </c>
      <c r="AQ120" s="1">
        <f aca="true" t="shared" si="38" ref="AQ120:AV120">$B120*AD120/D120</f>
        <v>25.1618291918981</v>
      </c>
      <c r="AR120" s="1">
        <f t="shared" si="38"/>
        <v>25.192748489268595</v>
      </c>
      <c r="AS120" s="1">
        <f t="shared" si="38"/>
        <v>25.1353602665556</v>
      </c>
      <c r="AT120" s="1">
        <f t="shared" si="38"/>
        <v>25.176715176715177</v>
      </c>
      <c r="AU120" s="1">
        <f t="shared" si="38"/>
        <v>25.18149761460278</v>
      </c>
      <c r="AV120" s="1">
        <f t="shared" si="38"/>
        <v>25.176568342334857</v>
      </c>
      <c r="BC120" s="1">
        <f t="shared" si="25"/>
        <v>25.18294578299987</v>
      </c>
      <c r="BD120" s="1">
        <v>115</v>
      </c>
      <c r="BE120" s="1">
        <f t="shared" si="23"/>
        <v>23.703500000000002</v>
      </c>
      <c r="BF120" s="1">
        <f t="shared" si="24"/>
        <v>0.03970941321229644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pane ySplit="2955" topLeftCell="BM41" activePane="topLeft" state="split"/>
      <selection pane="topLeft" activeCell="B1" sqref="B1:E16384"/>
      <selection pane="bottomLeft" activeCell="A22" sqref="A22"/>
    </sheetView>
  </sheetViews>
  <sheetFormatPr defaultColWidth="9.140625" defaultRowHeight="12.75"/>
  <cols>
    <col min="1" max="1" width="9.140625" style="9" customWidth="1"/>
    <col min="2" max="5" width="9.140625" style="10" customWidth="1"/>
    <col min="6" max="16384" width="9.140625" style="9" customWidth="1"/>
  </cols>
  <sheetData>
    <row r="2" ht="15.75">
      <c r="A2" s="9" t="s">
        <v>12</v>
      </c>
    </row>
    <row r="3" ht="15.75">
      <c r="A3" s="9" t="s">
        <v>13</v>
      </c>
    </row>
    <row r="5" spans="1:5" ht="15.75">
      <c r="A5" s="9" t="s">
        <v>11</v>
      </c>
      <c r="B5" s="10" t="s">
        <v>14</v>
      </c>
      <c r="C5" s="10" t="s">
        <v>15</v>
      </c>
      <c r="D5" s="10" t="s">
        <v>4</v>
      </c>
      <c r="E5" s="10" t="s">
        <v>10</v>
      </c>
    </row>
    <row r="6" spans="1:5" ht="15.75">
      <c r="A6" s="9">
        <v>1913</v>
      </c>
      <c r="B6" s="10">
        <v>5.198964366</v>
      </c>
      <c r="C6" s="10">
        <v>0.2053809817</v>
      </c>
      <c r="D6" s="10">
        <f>B6/C6</f>
        <v>25.313757500653725</v>
      </c>
      <c r="E6" s="10">
        <f>1/D6</f>
        <v>0.039504210308334314</v>
      </c>
    </row>
    <row r="7" spans="1:6" ht="15.75">
      <c r="A7" s="9">
        <v>1914</v>
      </c>
      <c r="B7" s="10">
        <v>5.132995924</v>
      </c>
      <c r="C7" s="10">
        <v>0.2028397565</v>
      </c>
      <c r="D7" s="10">
        <f aca="true" t="shared" si="0" ref="D7:D43">B7/C7</f>
        <v>25.30566991683408</v>
      </c>
      <c r="E7" s="10">
        <f aca="true" t="shared" si="1" ref="E7:E43">1/D7</f>
        <v>0.03951683568490595</v>
      </c>
      <c r="F7" s="1"/>
    </row>
    <row r="8" spans="1:5" ht="15.75">
      <c r="A8" s="9">
        <v>1915</v>
      </c>
      <c r="B8" s="10">
        <v>5.327395064</v>
      </c>
      <c r="C8" s="10">
        <v>0.210216523</v>
      </c>
      <c r="D8" s="10">
        <f t="shared" si="0"/>
        <v>25.342418321703477</v>
      </c>
      <c r="E8" s="10">
        <f t="shared" si="1"/>
        <v>0.03945953331310891</v>
      </c>
    </row>
    <row r="9" spans="1:5" ht="15.75">
      <c r="A9" s="9">
        <v>1916</v>
      </c>
      <c r="B9" s="10">
        <v>5.220187509</v>
      </c>
      <c r="C9" s="10">
        <v>0.2098195551</v>
      </c>
      <c r="D9" s="10">
        <f t="shared" si="0"/>
        <v>24.87941367768156</v>
      </c>
      <c r="E9" s="10">
        <f t="shared" si="1"/>
        <v>0.04019387325421839</v>
      </c>
    </row>
    <row r="10" spans="1:5" ht="15.75">
      <c r="A10" s="9">
        <v>1917</v>
      </c>
      <c r="B10" s="10">
        <v>4.768694475</v>
      </c>
      <c r="C10" s="10">
        <v>0.2099076406</v>
      </c>
      <c r="D10" s="10">
        <f t="shared" si="0"/>
        <v>22.7180604830256</v>
      </c>
      <c r="E10" s="10">
        <f t="shared" si="1"/>
        <v>0.04401784213697188</v>
      </c>
    </row>
    <row r="11" spans="1:5" ht="15.75">
      <c r="A11" s="9">
        <v>1918</v>
      </c>
      <c r="B11" s="10">
        <v>4.379299925</v>
      </c>
      <c r="C11" s="10">
        <v>0.2098635886</v>
      </c>
      <c r="D11" s="10">
        <f t="shared" si="0"/>
        <v>20.86736414932342</v>
      </c>
      <c r="E11" s="10">
        <f t="shared" si="1"/>
        <v>0.04792172086729137</v>
      </c>
    </row>
    <row r="12" spans="1:5" ht="15.75">
      <c r="A12" s="9">
        <v>1919</v>
      </c>
      <c r="B12" s="10">
        <v>5.267871253</v>
      </c>
      <c r="C12" s="10">
        <v>0.2259376412</v>
      </c>
      <c r="D12" s="10">
        <f t="shared" si="0"/>
        <v>23.3155981669158</v>
      </c>
      <c r="E12" s="10">
        <f t="shared" si="1"/>
        <v>0.042889742430840684</v>
      </c>
    </row>
    <row r="13" spans="1:5" ht="15.75">
      <c r="A13" s="9">
        <v>1920</v>
      </c>
      <c r="B13" s="10">
        <v>5.916109566</v>
      </c>
      <c r="C13" s="10">
        <v>0.2729257641</v>
      </c>
      <c r="D13" s="10">
        <f t="shared" si="0"/>
        <v>21.676625457142027</v>
      </c>
      <c r="E13" s="10">
        <f t="shared" si="1"/>
        <v>0.046132641908545755</v>
      </c>
    </row>
    <row r="14" spans="1:5" ht="15.75">
      <c r="A14" s="9">
        <v>1921</v>
      </c>
      <c r="B14" s="10">
        <v>5.762426673</v>
      </c>
      <c r="C14" s="10">
        <v>0.2598077422</v>
      </c>
      <c r="D14" s="10">
        <f t="shared" si="0"/>
        <v>22.17958027041428</v>
      </c>
      <c r="E14" s="10">
        <f t="shared" si="1"/>
        <v>0.04508651596684708</v>
      </c>
    </row>
    <row r="15" spans="1:5" ht="15.75">
      <c r="A15" s="9">
        <v>1922</v>
      </c>
      <c r="B15" s="10">
        <v>5.245158719</v>
      </c>
      <c r="C15" s="10">
        <v>0.2257846014</v>
      </c>
      <c r="D15" s="10">
        <f t="shared" si="0"/>
        <v>23.230807975729384</v>
      </c>
      <c r="E15" s="10">
        <f t="shared" si="1"/>
        <v>0.04304628582203253</v>
      </c>
    </row>
    <row r="16" spans="1:5" ht="15.75">
      <c r="A16" s="9">
        <v>1923</v>
      </c>
      <c r="B16" s="10">
        <v>5.53709856</v>
      </c>
      <c r="C16" s="10">
        <v>0.2185792349</v>
      </c>
      <c r="D16" s="10">
        <f t="shared" si="0"/>
        <v>25.332225920422964</v>
      </c>
      <c r="E16" s="10">
        <f t="shared" si="1"/>
        <v>0.03947540982546643</v>
      </c>
    </row>
    <row r="17" spans="1:5" ht="15.75">
      <c r="A17" s="9">
        <v>1924</v>
      </c>
      <c r="B17" s="10">
        <v>5.48763088</v>
      </c>
      <c r="C17" s="10">
        <v>0.2263980076</v>
      </c>
      <c r="D17" s="10">
        <f t="shared" si="0"/>
        <v>24.238865607402104</v>
      </c>
      <c r="E17" s="10">
        <f t="shared" si="1"/>
        <v>0.04125605612890639</v>
      </c>
    </row>
    <row r="18" spans="1:5" ht="15.75">
      <c r="A18" s="9">
        <v>1925</v>
      </c>
      <c r="B18" s="10">
        <v>5.174162303</v>
      </c>
      <c r="C18" s="10">
        <v>0.2070822116</v>
      </c>
      <c r="D18" s="10">
        <f t="shared" si="0"/>
        <v>24.986029765774436</v>
      </c>
      <c r="E18" s="10">
        <f t="shared" si="1"/>
        <v>0.04002236487246117</v>
      </c>
    </row>
    <row r="19" spans="1:5" ht="15.75">
      <c r="A19" s="9">
        <v>1926</v>
      </c>
      <c r="B19" s="10">
        <v>5.177859473</v>
      </c>
      <c r="C19" s="10">
        <v>0.2058460271</v>
      </c>
      <c r="D19" s="10">
        <f t="shared" si="0"/>
        <v>25.154041328592637</v>
      </c>
      <c r="E19" s="10">
        <f t="shared" si="1"/>
        <v>0.03975504321300842</v>
      </c>
    </row>
    <row r="20" spans="1:5" ht="15.75">
      <c r="A20" s="9">
        <v>1927</v>
      </c>
      <c r="B20" s="10">
        <v>5.191622797</v>
      </c>
      <c r="C20" s="10">
        <v>0.2057189878</v>
      </c>
      <c r="D20" s="10">
        <f t="shared" si="0"/>
        <v>25.236478423893935</v>
      </c>
      <c r="E20" s="10">
        <f t="shared" si="1"/>
        <v>0.03962517999552578</v>
      </c>
    </row>
    <row r="21" spans="1:5" ht="15.75">
      <c r="A21" s="9">
        <v>1928</v>
      </c>
      <c r="B21" s="10">
        <v>5.19221583</v>
      </c>
      <c r="C21" s="10">
        <v>0.2055076037</v>
      </c>
      <c r="D21" s="10">
        <f t="shared" si="0"/>
        <v>25.265322238780016</v>
      </c>
      <c r="E21" s="10">
        <f t="shared" si="1"/>
        <v>0.039579942442415764</v>
      </c>
    </row>
    <row r="22" spans="1:5" ht="15.75">
      <c r="A22" s="9">
        <v>1929</v>
      </c>
      <c r="B22" s="10">
        <v>5.186937217</v>
      </c>
      <c r="C22" s="10">
        <v>0.2058884084</v>
      </c>
      <c r="D22" s="10">
        <f t="shared" si="0"/>
        <v>25.19295407307641</v>
      </c>
      <c r="E22" s="10">
        <f t="shared" si="1"/>
        <v>0.03969363803463982</v>
      </c>
    </row>
    <row r="23" spans="1:5" ht="15.75">
      <c r="A23" s="9">
        <v>1930</v>
      </c>
      <c r="B23" s="10">
        <v>5.159426272</v>
      </c>
      <c r="C23" s="10">
        <v>0.2056766762</v>
      </c>
      <c r="D23" s="10">
        <f t="shared" si="0"/>
        <v>25.08513054238087</v>
      </c>
      <c r="E23" s="10">
        <f t="shared" si="1"/>
        <v>0.039864253379527696</v>
      </c>
    </row>
    <row r="24" spans="1:5" ht="15.75">
      <c r="A24" s="9">
        <v>1931</v>
      </c>
      <c r="B24" s="10">
        <v>5.154400054</v>
      </c>
      <c r="C24" s="10">
        <v>0.2205071664</v>
      </c>
      <c r="D24" s="10">
        <f t="shared" si="0"/>
        <v>23.375204253679076</v>
      </c>
      <c r="E24" s="10">
        <f t="shared" si="1"/>
        <v>0.0427803748428255</v>
      </c>
    </row>
    <row r="25" spans="1:5" ht="15.75">
      <c r="A25" s="9">
        <v>1932</v>
      </c>
      <c r="B25" s="10">
        <v>5.153337559</v>
      </c>
      <c r="C25" s="10">
        <v>0.285225328</v>
      </c>
      <c r="D25" s="10">
        <f t="shared" si="0"/>
        <v>18.067601482432163</v>
      </c>
      <c r="E25" s="10">
        <f t="shared" si="1"/>
        <v>0.05534768967382522</v>
      </c>
    </row>
    <row r="26" spans="1:5" ht="15.75">
      <c r="A26" s="9">
        <v>1933</v>
      </c>
      <c r="B26" s="10">
        <v>4.026494333</v>
      </c>
      <c r="C26" s="10">
        <v>0.236016049</v>
      </c>
      <c r="D26" s="10">
        <f t="shared" si="0"/>
        <v>17.060256495523316</v>
      </c>
      <c r="E26" s="10">
        <f t="shared" si="1"/>
        <v>0.05861576584516207</v>
      </c>
    </row>
    <row r="27" spans="1:5" ht="15.75">
      <c r="A27" s="9">
        <v>1934</v>
      </c>
      <c r="B27" s="10">
        <v>3.089633353</v>
      </c>
      <c r="C27" s="10">
        <v>0.1984520738</v>
      </c>
      <c r="D27" s="10">
        <f t="shared" si="0"/>
        <v>15.568662467663264</v>
      </c>
      <c r="E27" s="10">
        <f t="shared" si="1"/>
        <v>0.06423159356669464</v>
      </c>
    </row>
    <row r="28" spans="1:5" ht="15.75">
      <c r="A28" s="9">
        <v>1935</v>
      </c>
      <c r="B28" s="10">
        <v>3.077188189</v>
      </c>
      <c r="C28" s="10">
        <v>0.203998368</v>
      </c>
      <c r="D28" s="10">
        <f t="shared" si="0"/>
        <v>15.0843765034434</v>
      </c>
      <c r="E28" s="10">
        <f t="shared" si="1"/>
        <v>0.06629375763537354</v>
      </c>
    </row>
    <row r="29" spans="1:5" ht="15.75">
      <c r="A29" s="9">
        <v>1936</v>
      </c>
      <c r="B29" s="10">
        <v>3.312508695</v>
      </c>
      <c r="C29" s="10">
        <v>0.2011667672</v>
      </c>
      <c r="D29" s="10">
        <f t="shared" si="0"/>
        <v>16.46648072694186</v>
      </c>
      <c r="E29" s="10">
        <f t="shared" si="1"/>
        <v>0.060729430689086844</v>
      </c>
    </row>
    <row r="30" spans="1:5" ht="15.75">
      <c r="A30" s="9">
        <v>1937</v>
      </c>
      <c r="B30" s="10">
        <v>4.359616005</v>
      </c>
      <c r="C30" s="10">
        <v>0.2022653721</v>
      </c>
      <c r="D30" s="10">
        <f t="shared" si="0"/>
        <v>21.55394153599661</v>
      </c>
      <c r="E30" s="10">
        <f t="shared" si="1"/>
        <v>0.04639522652179088</v>
      </c>
    </row>
    <row r="31" spans="1:5" ht="15.75">
      <c r="A31" s="9">
        <v>1938</v>
      </c>
      <c r="B31" s="10">
        <v>4.372291912</v>
      </c>
      <c r="C31" s="10">
        <v>0.2045408058</v>
      </c>
      <c r="D31" s="10">
        <f t="shared" si="0"/>
        <v>21.376135167254727</v>
      </c>
      <c r="E31" s="10">
        <f t="shared" si="1"/>
        <v>0.046781141313695526</v>
      </c>
    </row>
    <row r="32" spans="1:5" ht="15.75">
      <c r="A32" s="9">
        <v>1939</v>
      </c>
      <c r="B32" s="10">
        <v>4.439610202</v>
      </c>
      <c r="C32" s="10">
        <v>0.2254791431</v>
      </c>
      <c r="D32" s="10">
        <f t="shared" si="0"/>
        <v>19.68967125279092</v>
      </c>
      <c r="E32" s="10">
        <f t="shared" si="1"/>
        <v>0.050788049590124805</v>
      </c>
    </row>
    <row r="33" spans="1:5" ht="15.75">
      <c r="A33" s="9">
        <v>1940</v>
      </c>
      <c r="B33" s="10">
        <v>4.409948845</v>
      </c>
      <c r="C33" s="10">
        <v>0.2610966057</v>
      </c>
      <c r="D33" s="10">
        <f t="shared" si="0"/>
        <v>16.890104079204427</v>
      </c>
      <c r="E33" s="10">
        <f t="shared" si="1"/>
        <v>0.059206266303073185</v>
      </c>
    </row>
    <row r="34" spans="1:5" ht="15.75">
      <c r="A34" s="9">
        <v>1941</v>
      </c>
      <c r="B34" s="10">
        <v>4.308580538</v>
      </c>
      <c r="C34" s="10">
        <v>0.248015873</v>
      </c>
      <c r="D34" s="10">
        <f t="shared" si="0"/>
        <v>17.372196730327822</v>
      </c>
      <c r="E34" s="10">
        <f t="shared" si="1"/>
        <v>0.05756324404582825</v>
      </c>
    </row>
    <row r="35" spans="1:3" ht="15.75">
      <c r="A35" s="9">
        <v>1942</v>
      </c>
      <c r="C35" s="10">
        <v>0.2478314745</v>
      </c>
    </row>
    <row r="36" spans="1:3" ht="15.75">
      <c r="A36" s="9">
        <v>1943</v>
      </c>
      <c r="C36" s="10">
        <v>0.2478314745</v>
      </c>
    </row>
    <row r="37" spans="1:3" ht="15.75">
      <c r="A37" s="9">
        <v>1944</v>
      </c>
      <c r="C37" s="10">
        <v>0.2478314745</v>
      </c>
    </row>
    <row r="38" spans="1:3" ht="15.75">
      <c r="A38" s="9">
        <v>1945</v>
      </c>
      <c r="C38" s="10">
        <v>0.2481389578</v>
      </c>
    </row>
    <row r="39" spans="1:5" ht="15.75">
      <c r="A39" s="9">
        <v>1946</v>
      </c>
      <c r="B39" s="10">
        <v>4.280327188</v>
      </c>
      <c r="C39" s="10">
        <v>0.2479543763</v>
      </c>
      <c r="D39" s="10">
        <f t="shared" si="0"/>
        <v>17.262559555800024</v>
      </c>
      <c r="E39" s="10">
        <f t="shared" si="1"/>
        <v>0.057928837074685796</v>
      </c>
    </row>
    <row r="40" spans="1:5" ht="15.75">
      <c r="A40" s="9">
        <v>1947</v>
      </c>
      <c r="B40" s="10">
        <v>4.280308867</v>
      </c>
      <c r="C40" s="10">
        <v>0.248200546</v>
      </c>
      <c r="D40" s="10">
        <f t="shared" si="0"/>
        <v>17.24536442800573</v>
      </c>
      <c r="E40" s="10">
        <f t="shared" si="1"/>
        <v>0.05798659716207812</v>
      </c>
    </row>
    <row r="41" spans="1:5" ht="15.75">
      <c r="A41" s="9">
        <v>1948</v>
      </c>
      <c r="B41" s="10">
        <v>4.280308867</v>
      </c>
      <c r="C41" s="10">
        <v>0.2480774001</v>
      </c>
      <c r="D41" s="10">
        <f t="shared" si="0"/>
        <v>17.253925046274297</v>
      </c>
      <c r="E41" s="10">
        <f t="shared" si="1"/>
        <v>0.05795782683175233</v>
      </c>
    </row>
    <row r="42" spans="1:5" ht="15.75">
      <c r="A42" s="9">
        <v>1949</v>
      </c>
      <c r="B42" s="10">
        <v>4.289341843</v>
      </c>
      <c r="C42" s="10">
        <v>0.2712232167</v>
      </c>
      <c r="D42" s="10">
        <f t="shared" si="0"/>
        <v>15.814803375569582</v>
      </c>
      <c r="E42" s="10">
        <f t="shared" si="1"/>
        <v>0.06323189585428432</v>
      </c>
    </row>
    <row r="43" spans="1:5" ht="15.75">
      <c r="A43" s="9">
        <v>1950</v>
      </c>
      <c r="B43" s="10">
        <v>4.3221936</v>
      </c>
      <c r="C43" s="10">
        <v>0.3570153516</v>
      </c>
      <c r="D43" s="10">
        <f t="shared" si="0"/>
        <v>12.10646427563873</v>
      </c>
      <c r="E43" s="10">
        <f t="shared" si="1"/>
        <v>0.08260049980176731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Ambrosini</dc:creator>
  <cp:keywords/>
  <dc:description/>
  <cp:lastModifiedBy>Lety</cp:lastModifiedBy>
  <dcterms:created xsi:type="dcterms:W3CDTF">2007-05-26T21:21:52Z</dcterms:created>
  <dcterms:modified xsi:type="dcterms:W3CDTF">2007-06-06T15:50:18Z</dcterms:modified>
  <cp:category/>
  <cp:version/>
  <cp:contentType/>
  <cp:contentStatus/>
</cp:coreProperties>
</file>