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1320" windowWidth="24340" windowHeight="13340" activeTab="3"/>
  </bookViews>
  <sheets>
    <sheet name="Source, notes" sheetId="1" r:id="rId1"/>
    <sheet name="Wages 1701-1914" sheetId="2" r:id="rId2"/>
    <sheet name="Int rates 1701-1914" sheetId="3" r:id="rId3"/>
    <sheet name="Realty 1771-1914" sheetId="4" r:id="rId4"/>
  </sheets>
  <definedNames/>
  <calcPr fullCalcOnLoad="1"/>
</workbook>
</file>

<file path=xl/sharedStrings.xml><?xml version="1.0" encoding="utf-8"?>
<sst xmlns="http://schemas.openxmlformats.org/spreadsheetml/2006/main" count="117" uniqueCount="109">
  <si>
    <t>for unskilled and carpenters,</t>
  </si>
  <si>
    <t>1701-1800: pp. 44-51.)</t>
  </si>
  <si>
    <t>(Series continue below.)</t>
  </si>
  <si>
    <t>Hoszowski also gives in gold content, not transcribed here.</t>
  </si>
  <si>
    <t>Robotników</t>
  </si>
  <si>
    <t>Niekwalifikowanyeh</t>
  </si>
  <si>
    <t>Ouvriers san</t>
  </si>
  <si>
    <t>qualification</t>
  </si>
  <si>
    <t>beginning</t>
  </si>
  <si>
    <t>Quinquennia</t>
  </si>
  <si>
    <t>ending</t>
  </si>
  <si>
    <t>Median year</t>
  </si>
  <si>
    <t>Hoszowski, p. 175.</t>
  </si>
  <si>
    <t>Above</t>
  </si>
  <si>
    <t>Stanislawski</t>
  </si>
  <si>
    <t>Dictionary</t>
  </si>
  <si>
    <t>2.13335 meters</t>
  </si>
  <si>
    <t xml:space="preserve">1 sazen = </t>
  </si>
  <si>
    <t>Hoszowski,</t>
  </si>
  <si>
    <r>
      <t>this volume, pp. 82*-83</t>
    </r>
    <r>
      <rPr>
        <sz val="12"/>
        <rFont val="Times New Roman"/>
        <family val="1"/>
      </rPr>
      <t>*:</t>
    </r>
  </si>
  <si>
    <t>Per abode</t>
  </si>
  <si>
    <t>Mieszkania - Logements</t>
  </si>
  <si>
    <t>1 izba - 1 pièce habitable</t>
  </si>
  <si>
    <t>Purchase prices of land and houses, and rental of abodes (huts) 1771-1914</t>
  </si>
  <si>
    <t>Silver price</t>
  </si>
  <si>
    <t>Silver rental (per year?)</t>
  </si>
  <si>
    <t>(used 4.55)</t>
  </si>
  <si>
    <t>1 sazen squared =</t>
  </si>
  <si>
    <t>1 sazien wied.=1.896484 meters</t>
  </si>
  <si>
    <t>Number of loans by percentage interest rate</t>
  </si>
  <si>
    <t>4 (%)</t>
  </si>
  <si>
    <t>interest</t>
  </si>
  <si>
    <t>rate</t>
  </si>
  <si>
    <t>no. of</t>
  </si>
  <si>
    <t>loans</t>
  </si>
  <si>
    <t>(Starts 1818)</t>
  </si>
  <si>
    <t>For Interest rates back to 1522, see the file Lviv wages int 1500-1700.</t>
  </si>
  <si>
    <t>Note some serial correlation in the numbers of loans at each interest rate.</t>
  </si>
  <si>
    <t>This suggests that the data may have been a bundle of outstanding loans,</t>
  </si>
  <si>
    <t xml:space="preserve">not newly negotiated loans.  </t>
  </si>
  <si>
    <t>Total</t>
  </si>
  <si>
    <t>Interest rates on capital</t>
  </si>
  <si>
    <t>(Cyznsze od kapitalu - Les intérêt des capitaux)</t>
  </si>
  <si>
    <t>Hoszowski, pp. 53, 172-174</t>
  </si>
  <si>
    <t>These</t>
  </si>
  <si>
    <t>loans'</t>
  </si>
  <si>
    <t>Stopa</t>
  </si>
  <si>
    <t>emisyjnego,</t>
  </si>
  <si>
    <t xml:space="preserve">Banque </t>
  </si>
  <si>
    <t>d'État</t>
  </si>
  <si>
    <t>(Ann. ave.)</t>
  </si>
  <si>
    <t>here</t>
  </si>
  <si>
    <t>assumed</t>
  </si>
  <si>
    <t>17pct)</t>
  </si>
  <si>
    <t>(i wyzej,</t>
  </si>
  <si>
    <t>banku</t>
  </si>
  <si>
    <t>Parcele - Pièce de terre</t>
  </si>
  <si>
    <t>sq. meters</t>
  </si>
  <si>
    <t>sq. sazen</t>
  </si>
  <si>
    <t>hectare</t>
  </si>
  <si>
    <t>Land parcel, per</t>
  </si>
  <si>
    <t>Purchase prices in grams of silver</t>
  </si>
  <si>
    <t>Per house</t>
  </si>
  <si>
    <t xml:space="preserve">Domy - </t>
  </si>
  <si>
    <t>Maisons</t>
  </si>
  <si>
    <t>Average daily wages in grosz</t>
  </si>
  <si>
    <t>grosz</t>
  </si>
  <si>
    <t xml:space="preserve">Unskilled </t>
  </si>
  <si>
    <t>Unskilled</t>
  </si>
  <si>
    <t>g Ag</t>
  </si>
  <si>
    <t>Carpenter</t>
  </si>
  <si>
    <t>Mason</t>
  </si>
  <si>
    <t>1701-1710</t>
  </si>
  <si>
    <t>Wages in Lviv, 1701-1914</t>
  </si>
  <si>
    <t>silver content</t>
  </si>
  <si>
    <t>of the grosz</t>
  </si>
  <si>
    <t>Masons, by quarter of the year</t>
  </si>
  <si>
    <t>Masons,</t>
  </si>
  <si>
    <t>4-quarter</t>
  </si>
  <si>
    <t>average</t>
  </si>
  <si>
    <t>Average daily wages in grams of silver</t>
  </si>
  <si>
    <t>Two annual salaries, in grams of silver</t>
  </si>
  <si>
    <t>1701-1782</t>
  </si>
  <si>
    <t>Notary (p. 52)</t>
  </si>
  <si>
    <r>
      <t xml:space="preserve">Clerk (but still </t>
    </r>
    <r>
      <rPr>
        <i/>
        <sz val="12"/>
        <rFont val="Times New Roman"/>
        <family val="1"/>
      </rPr>
      <t>pisarz</t>
    </r>
    <r>
      <rPr>
        <sz val="12"/>
        <rFont val="Times New Roman"/>
        <family val="1"/>
      </rPr>
      <t>)</t>
    </r>
  </si>
  <si>
    <t>1787-1914</t>
  </si>
  <si>
    <t>Implied</t>
  </si>
  <si>
    <t>1701-1800</t>
  </si>
  <si>
    <t>Pisarz, notaire</t>
  </si>
  <si>
    <t>Pisarz, clerc</t>
  </si>
  <si>
    <t>1772: The First Partition of Poland put Lviv (Lwow, Lemberg) under Austro-Hungarian rule.</t>
  </si>
  <si>
    <t>Compiled: David Jacks 2001; Peter Lindert May 2007, August 2007, September 2009</t>
  </si>
  <si>
    <t>Our reporting of the rent series is also only partial.</t>
  </si>
  <si>
    <r>
      <t xml:space="preserve">The source, Stanisaw Hoszowski, </t>
    </r>
    <r>
      <rPr>
        <i/>
        <sz val="12"/>
        <rFont val="Times New Roman"/>
        <family val="1"/>
      </rPr>
      <t>Ceny we Lwowie w Latach 1701-1914 (Lwow:</t>
    </r>
    <r>
      <rPr>
        <sz val="12"/>
        <rFont val="Times New Roman"/>
        <family val="1"/>
      </rPr>
      <t>Sklad Glowny, 1934),</t>
    </r>
  </si>
  <si>
    <t>contains wage or salary series for more than twice as many ocupations as included here.</t>
  </si>
  <si>
    <t>Cie´sla</t>
  </si>
  <si>
    <t>charpentier</t>
  </si>
  <si>
    <t>Murarz</t>
  </si>
  <si>
    <t>Maçon</t>
  </si>
  <si>
    <t>Pomocnik</t>
  </si>
  <si>
    <t>Aide</t>
  </si>
  <si>
    <t>Wages: Hoszowski, 44-52, 142-4, 152-155.</t>
  </si>
  <si>
    <t>Helper</t>
  </si>
  <si>
    <t>Chlopiec</t>
  </si>
  <si>
    <t>Iub kobieta</t>
  </si>
  <si>
    <t>Garçon ou</t>
  </si>
  <si>
    <t>la femme</t>
  </si>
  <si>
    <t>Boy or woman</t>
  </si>
  <si>
    <t>(Similar trimestral data are available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</si>
</sst>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2"/>
      <name val="Times New Roman"/>
      <family val="1"/>
    </font>
    <font>
      <u val="single"/>
      <sz val="12"/>
      <name val="Times New Roman"/>
      <family val="0"/>
    </font>
    <font>
      <sz val="8"/>
      <name val="Verdana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5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9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6" borderId="0" xfId="0" applyFont="1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" fillId="6" borderId="0" xfId="0" applyFont="1" applyFill="1" applyAlignment="1">
      <alignment/>
    </xf>
    <xf numFmtId="165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31" sqref="H31"/>
    </sheetView>
  </sheetViews>
  <sheetFormatPr defaultColWidth="11.421875" defaultRowHeight="12.75"/>
  <cols>
    <col min="1" max="16384" width="10.8515625" style="2" customWidth="1"/>
  </cols>
  <sheetData>
    <row r="1" ht="15">
      <c r="A1" s="2" t="s">
        <v>91</v>
      </c>
    </row>
    <row r="3" ht="15">
      <c r="A3" s="2" t="s">
        <v>93</v>
      </c>
    </row>
    <row r="4" ht="15">
      <c r="B4" s="2" t="s">
        <v>94</v>
      </c>
    </row>
    <row r="5" ht="15">
      <c r="B5" s="2" t="s">
        <v>92</v>
      </c>
    </row>
    <row r="7" ht="15">
      <c r="A7" s="2" t="s">
        <v>3</v>
      </c>
    </row>
    <row r="10" ht="15">
      <c r="A10" s="2" t="s"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3"/>
  <sheetViews>
    <sheetView workbookViewId="0" topLeftCell="A1">
      <pane ySplit="5660" topLeftCell="BM94" activePane="bottomLeft" state="split"/>
      <selection pane="topLeft" activeCell="F6" sqref="F6"/>
      <selection pane="bottomLeft" activeCell="O215" sqref="O215"/>
    </sheetView>
  </sheetViews>
  <sheetFormatPr defaultColWidth="11.421875" defaultRowHeight="12.75"/>
  <cols>
    <col min="1" max="1" width="10.7109375" style="2" customWidth="1"/>
    <col min="2" max="5" width="8.8515625" style="2" customWidth="1"/>
    <col min="6" max="6" width="13.8515625" style="2" customWidth="1"/>
    <col min="7" max="7" width="8.8515625" style="2" customWidth="1"/>
    <col min="8" max="8" width="13.00390625" style="2" customWidth="1"/>
    <col min="9" max="10" width="8.8515625" style="2" customWidth="1"/>
    <col min="11" max="11" width="5.7109375" style="2" customWidth="1"/>
    <col min="12" max="12" width="11.421875" style="2" customWidth="1"/>
    <col min="13" max="13" width="4.140625" style="2" customWidth="1"/>
    <col min="14" max="17" width="6.421875" style="2" customWidth="1"/>
    <col min="18" max="18" width="8.8515625" style="2" customWidth="1"/>
    <col min="19" max="19" width="4.7109375" style="2" customWidth="1"/>
    <col min="20" max="20" width="9.140625" style="2" customWidth="1"/>
    <col min="21" max="21" width="9.28125" style="2" customWidth="1"/>
    <col min="22" max="22" width="8.8515625" style="2" customWidth="1"/>
    <col min="23" max="23" width="9.8515625" style="2" customWidth="1"/>
    <col min="24" max="16384" width="8.8515625" style="2" customWidth="1"/>
  </cols>
  <sheetData>
    <row r="1" ht="15">
      <c r="B1" s="1" t="s">
        <v>73</v>
      </c>
    </row>
    <row r="2" spans="6:10" ht="15">
      <c r="F2" s="2" t="s">
        <v>4</v>
      </c>
      <c r="G2" s="5"/>
      <c r="H2" s="5" t="s">
        <v>103</v>
      </c>
      <c r="I2" s="5"/>
      <c r="J2" s="5"/>
    </row>
    <row r="3" spans="6:14" ht="15">
      <c r="F3" s="2" t="s">
        <v>5</v>
      </c>
      <c r="G3" s="5"/>
      <c r="H3" s="5" t="s">
        <v>104</v>
      </c>
      <c r="I3" s="5"/>
      <c r="J3" s="5"/>
      <c r="N3" s="2" t="s">
        <v>108</v>
      </c>
    </row>
    <row r="4" spans="1:14" ht="15">
      <c r="A4" s="2" t="s">
        <v>101</v>
      </c>
      <c r="F4" s="2" t="s">
        <v>6</v>
      </c>
      <c r="G4" s="5" t="s">
        <v>99</v>
      </c>
      <c r="H4" s="5" t="s">
        <v>105</v>
      </c>
      <c r="I4" s="5" t="s">
        <v>95</v>
      </c>
      <c r="J4" s="5" t="s">
        <v>97</v>
      </c>
      <c r="N4" s="2" t="s">
        <v>0</v>
      </c>
    </row>
    <row r="5" spans="6:14" ht="15">
      <c r="F5" s="2" t="s">
        <v>7</v>
      </c>
      <c r="G5" s="5" t="s">
        <v>100</v>
      </c>
      <c r="H5" s="5" t="s">
        <v>106</v>
      </c>
      <c r="I5" s="5" t="s">
        <v>96</v>
      </c>
      <c r="J5" s="5" t="s">
        <v>98</v>
      </c>
      <c r="N5" s="2" t="s">
        <v>1</v>
      </c>
    </row>
    <row r="6" spans="1:24" ht="15">
      <c r="A6" s="2" t="s">
        <v>65</v>
      </c>
      <c r="F6" s="8" t="s">
        <v>80</v>
      </c>
      <c r="G6" s="9"/>
      <c r="H6" s="9"/>
      <c r="I6" s="9"/>
      <c r="J6" s="9"/>
      <c r="L6" s="15" t="s">
        <v>86</v>
      </c>
      <c r="U6" s="8" t="s">
        <v>81</v>
      </c>
      <c r="V6" s="9"/>
      <c r="W6" s="9"/>
      <c r="X6" s="9"/>
    </row>
    <row r="7" spans="1:23" ht="15">
      <c r="A7" s="2" t="s">
        <v>72</v>
      </c>
      <c r="B7" s="18">
        <v>16.025</v>
      </c>
      <c r="C7" s="19">
        <v>25.625</v>
      </c>
      <c r="D7" s="20">
        <v>26.225</v>
      </c>
      <c r="E7" s="3"/>
      <c r="F7" s="18">
        <v>1.7128999999999999</v>
      </c>
      <c r="G7" s="19"/>
      <c r="H7" s="19"/>
      <c r="I7" s="19">
        <v>2.76525</v>
      </c>
      <c r="J7" s="20">
        <v>2.7997500000000004</v>
      </c>
      <c r="L7" s="15" t="s">
        <v>74</v>
      </c>
      <c r="R7" s="5" t="s">
        <v>77</v>
      </c>
      <c r="U7" s="17" t="s">
        <v>88</v>
      </c>
      <c r="W7" s="17" t="s">
        <v>89</v>
      </c>
    </row>
    <row r="8" spans="2:23" ht="15">
      <c r="B8" s="5" t="s">
        <v>67</v>
      </c>
      <c r="C8" s="5" t="s">
        <v>70</v>
      </c>
      <c r="D8" s="5" t="s">
        <v>71</v>
      </c>
      <c r="E8" s="5"/>
      <c r="F8" s="5" t="s">
        <v>68</v>
      </c>
      <c r="G8" s="5" t="s">
        <v>102</v>
      </c>
      <c r="H8" s="5" t="s">
        <v>107</v>
      </c>
      <c r="I8" s="5" t="s">
        <v>70</v>
      </c>
      <c r="J8" s="5" t="s">
        <v>71</v>
      </c>
      <c r="L8" s="15" t="s">
        <v>75</v>
      </c>
      <c r="N8" s="2" t="s">
        <v>76</v>
      </c>
      <c r="R8" s="5" t="s">
        <v>78</v>
      </c>
      <c r="U8" s="2" t="s">
        <v>83</v>
      </c>
      <c r="W8" s="2" t="s">
        <v>84</v>
      </c>
    </row>
    <row r="9" spans="2:23" s="6" customFormat="1" ht="15">
      <c r="B9" s="7" t="s">
        <v>66</v>
      </c>
      <c r="C9" s="7" t="s">
        <v>66</v>
      </c>
      <c r="D9" s="7" t="s">
        <v>66</v>
      </c>
      <c r="E9" s="7"/>
      <c r="F9" s="7" t="s">
        <v>69</v>
      </c>
      <c r="G9" s="7"/>
      <c r="H9" s="7"/>
      <c r="I9" s="7" t="s">
        <v>69</v>
      </c>
      <c r="J9" s="7" t="s">
        <v>69</v>
      </c>
      <c r="L9" s="16" t="s">
        <v>87</v>
      </c>
      <c r="N9" s="6">
        <v>1</v>
      </c>
      <c r="O9" s="6">
        <v>2</v>
      </c>
      <c r="P9" s="6">
        <v>3</v>
      </c>
      <c r="Q9" s="6">
        <v>4</v>
      </c>
      <c r="R9" s="7" t="s">
        <v>79</v>
      </c>
      <c r="U9" s="11" t="s">
        <v>82</v>
      </c>
      <c r="W9" s="10" t="s">
        <v>85</v>
      </c>
    </row>
    <row r="10" spans="1:21" ht="15">
      <c r="A10" s="12">
        <v>1701</v>
      </c>
      <c r="B10" s="3">
        <v>16</v>
      </c>
      <c r="C10" s="3">
        <v>26.75</v>
      </c>
      <c r="D10" s="3">
        <v>27.25</v>
      </c>
      <c r="E10" s="3"/>
      <c r="F10" s="3">
        <v>1.808</v>
      </c>
      <c r="G10" s="3"/>
      <c r="H10" s="3"/>
      <c r="I10" s="3">
        <v>3.0225</v>
      </c>
      <c r="J10" s="3">
        <v>3.0775</v>
      </c>
      <c r="K10" s="4"/>
      <c r="L10" s="4">
        <v>0.113</v>
      </c>
      <c r="M10" s="4"/>
      <c r="N10" s="3">
        <v>2.94</v>
      </c>
      <c r="O10" s="3">
        <v>3.16</v>
      </c>
      <c r="P10" s="3">
        <v>3.16</v>
      </c>
      <c r="Q10" s="3">
        <v>3.05</v>
      </c>
      <c r="R10" s="4">
        <v>3.0775</v>
      </c>
      <c r="T10" s="12">
        <v>1701</v>
      </c>
      <c r="U10" s="2">
        <v>2034</v>
      </c>
    </row>
    <row r="11" spans="1:21" ht="15">
      <c r="A11" s="13">
        <v>1702</v>
      </c>
      <c r="B11" s="3">
        <v>16</v>
      </c>
      <c r="C11" s="3">
        <v>24.5</v>
      </c>
      <c r="D11" s="3">
        <v>25.75</v>
      </c>
      <c r="E11" s="3"/>
      <c r="F11" s="3">
        <v>1.808</v>
      </c>
      <c r="G11" s="3"/>
      <c r="H11" s="3"/>
      <c r="I11" s="3">
        <v>2.77</v>
      </c>
      <c r="J11" s="3">
        <v>2.9075</v>
      </c>
      <c r="K11" s="4"/>
      <c r="L11" s="4">
        <v>0.113</v>
      </c>
      <c r="M11" s="4"/>
      <c r="N11" s="3">
        <v>2.71</v>
      </c>
      <c r="O11" s="3">
        <v>3.16</v>
      </c>
      <c r="P11" s="3">
        <v>3.05</v>
      </c>
      <c r="Q11" s="3">
        <v>2.71</v>
      </c>
      <c r="R11" s="4">
        <v>2.9075</v>
      </c>
      <c r="T11" s="13">
        <v>1702</v>
      </c>
      <c r="U11" s="2">
        <v>2034</v>
      </c>
    </row>
    <row r="12" spans="1:21" ht="15">
      <c r="A12" s="13">
        <v>1703</v>
      </c>
      <c r="B12" s="3">
        <v>16</v>
      </c>
      <c r="C12" s="3">
        <v>21.75</v>
      </c>
      <c r="D12" s="3">
        <v>25.25</v>
      </c>
      <c r="E12" s="3"/>
      <c r="F12" s="3">
        <v>1.776</v>
      </c>
      <c r="G12" s="3"/>
      <c r="H12" s="3"/>
      <c r="I12" s="3">
        <v>2.7175</v>
      </c>
      <c r="J12" s="3">
        <v>2.8025</v>
      </c>
      <c r="K12" s="4"/>
      <c r="L12" s="4">
        <v>0.111</v>
      </c>
      <c r="M12" s="4"/>
      <c r="N12" s="3">
        <v>2.44</v>
      </c>
      <c r="O12" s="3">
        <v>3.11</v>
      </c>
      <c r="P12" s="3">
        <v>2.89</v>
      </c>
      <c r="Q12" s="3">
        <v>2.77</v>
      </c>
      <c r="R12" s="4">
        <v>2.8025</v>
      </c>
      <c r="T12" s="13">
        <v>1703</v>
      </c>
      <c r="U12" s="2">
        <v>1998</v>
      </c>
    </row>
    <row r="13" spans="1:21" ht="15">
      <c r="A13" s="13">
        <v>1704</v>
      </c>
      <c r="B13" s="3">
        <v>16</v>
      </c>
      <c r="C13" s="3">
        <v>25.5</v>
      </c>
      <c r="D13" s="3">
        <v>25</v>
      </c>
      <c r="E13" s="3"/>
      <c r="F13" s="3">
        <v>1.7919999999999998</v>
      </c>
      <c r="G13" s="3"/>
      <c r="H13" s="3"/>
      <c r="I13" s="3">
        <v>2.855</v>
      </c>
      <c r="J13" s="3">
        <v>2.8</v>
      </c>
      <c r="K13" s="4"/>
      <c r="L13" s="4">
        <v>0.11199999999999999</v>
      </c>
      <c r="M13" s="4"/>
      <c r="N13" s="3">
        <v>2.69</v>
      </c>
      <c r="O13" s="3">
        <v>3.02</v>
      </c>
      <c r="P13" s="3">
        <v>2.8</v>
      </c>
      <c r="Q13" s="3">
        <v>2.69</v>
      </c>
      <c r="R13" s="4">
        <v>2.8</v>
      </c>
      <c r="T13" s="13">
        <v>1704</v>
      </c>
      <c r="U13" s="2">
        <v>2016</v>
      </c>
    </row>
    <row r="14" spans="1:21" ht="15">
      <c r="A14" s="13">
        <v>1705</v>
      </c>
      <c r="B14" s="3">
        <v>16</v>
      </c>
      <c r="C14" s="3">
        <v>26</v>
      </c>
      <c r="D14" s="3">
        <v>26.25</v>
      </c>
      <c r="E14" s="3"/>
      <c r="F14" s="3">
        <v>1.7280000000000002</v>
      </c>
      <c r="G14" s="3"/>
      <c r="H14" s="3"/>
      <c r="I14" s="3">
        <v>2.8075</v>
      </c>
      <c r="J14" s="3">
        <v>2.835</v>
      </c>
      <c r="K14" s="4"/>
      <c r="L14" s="4">
        <v>0.10800000000000001</v>
      </c>
      <c r="M14" s="4"/>
      <c r="N14" s="3">
        <v>2.59</v>
      </c>
      <c r="O14" s="3">
        <v>3.24</v>
      </c>
      <c r="P14" s="3">
        <v>2.92</v>
      </c>
      <c r="Q14" s="3">
        <v>2.59</v>
      </c>
      <c r="R14" s="4">
        <v>2.835</v>
      </c>
      <c r="T14" s="13">
        <v>1705</v>
      </c>
      <c r="U14" s="2">
        <v>1944</v>
      </c>
    </row>
    <row r="15" spans="1:21" ht="15">
      <c r="A15" s="13">
        <v>1706</v>
      </c>
      <c r="B15" s="3">
        <v>16</v>
      </c>
      <c r="C15" s="3">
        <v>25.5</v>
      </c>
      <c r="D15" s="3">
        <v>25</v>
      </c>
      <c r="E15" s="3"/>
      <c r="F15" s="3">
        <v>1.7280000000000002</v>
      </c>
      <c r="G15" s="3"/>
      <c r="H15" s="3"/>
      <c r="I15" s="3">
        <v>2.755</v>
      </c>
      <c r="J15" s="3">
        <v>2.7</v>
      </c>
      <c r="K15" s="4"/>
      <c r="L15" s="4">
        <v>0.10800000000000001</v>
      </c>
      <c r="M15" s="4"/>
      <c r="N15" s="3">
        <v>2.59</v>
      </c>
      <c r="O15" s="3">
        <v>2.81</v>
      </c>
      <c r="P15" s="3">
        <v>2.81</v>
      </c>
      <c r="Q15" s="3">
        <v>2.59</v>
      </c>
      <c r="R15" s="4">
        <v>2.7</v>
      </c>
      <c r="T15" s="13">
        <v>1706</v>
      </c>
      <c r="U15" s="2">
        <v>1944</v>
      </c>
    </row>
    <row r="16" spans="1:21" ht="15">
      <c r="A16" s="13">
        <v>1707</v>
      </c>
      <c r="B16" s="3">
        <v>16</v>
      </c>
      <c r="C16" s="3">
        <v>26.25</v>
      </c>
      <c r="D16" s="3">
        <v>27</v>
      </c>
      <c r="E16" s="3"/>
      <c r="F16" s="3">
        <v>1.6159999999999999</v>
      </c>
      <c r="G16" s="3"/>
      <c r="H16" s="3"/>
      <c r="I16" s="3">
        <v>2.65</v>
      </c>
      <c r="J16" s="3">
        <v>2.725</v>
      </c>
      <c r="K16" s="4"/>
      <c r="L16" s="4">
        <v>0.10099999999999999</v>
      </c>
      <c r="M16" s="4"/>
      <c r="N16" s="3">
        <v>2.42</v>
      </c>
      <c r="O16" s="3">
        <v>3.03</v>
      </c>
      <c r="P16" s="3">
        <v>3.03</v>
      </c>
      <c r="Q16" s="3">
        <v>2.42</v>
      </c>
      <c r="R16" s="4">
        <v>2.725</v>
      </c>
      <c r="T16" s="13">
        <v>1707</v>
      </c>
      <c r="U16" s="2">
        <v>1818</v>
      </c>
    </row>
    <row r="17" spans="1:21" ht="15">
      <c r="A17" s="13">
        <v>1708</v>
      </c>
      <c r="B17" s="3">
        <v>16</v>
      </c>
      <c r="C17" s="3">
        <v>26</v>
      </c>
      <c r="D17" s="3">
        <v>26.75</v>
      </c>
      <c r="E17" s="3"/>
      <c r="F17" s="3">
        <v>1.6159999999999999</v>
      </c>
      <c r="G17" s="3"/>
      <c r="H17" s="3"/>
      <c r="I17" s="3">
        <v>2.625</v>
      </c>
      <c r="J17" s="3">
        <v>2.7</v>
      </c>
      <c r="K17" s="4"/>
      <c r="L17" s="4">
        <v>0.10099999999999999</v>
      </c>
      <c r="M17" s="4"/>
      <c r="N17" s="3">
        <v>2.42</v>
      </c>
      <c r="O17" s="3">
        <v>2.93</v>
      </c>
      <c r="P17" s="3">
        <v>3.03</v>
      </c>
      <c r="Q17" s="3">
        <v>2.42</v>
      </c>
      <c r="R17" s="4">
        <v>2.7</v>
      </c>
      <c r="T17" s="13">
        <v>1708</v>
      </c>
      <c r="U17" s="2">
        <v>1818</v>
      </c>
    </row>
    <row r="18" spans="1:21" ht="15">
      <c r="A18" s="13">
        <v>1709</v>
      </c>
      <c r="B18" s="3">
        <v>16</v>
      </c>
      <c r="C18" s="3">
        <v>27</v>
      </c>
      <c r="D18" s="3">
        <v>27</v>
      </c>
      <c r="E18" s="3"/>
      <c r="F18" s="3">
        <v>1.6159999999999999</v>
      </c>
      <c r="G18" s="3"/>
      <c r="H18" s="3"/>
      <c r="I18" s="3">
        <v>2.725</v>
      </c>
      <c r="J18" s="3">
        <v>2.725</v>
      </c>
      <c r="K18" s="4"/>
      <c r="L18" s="4">
        <v>0.10099999999999999</v>
      </c>
      <c r="M18" s="4"/>
      <c r="N18" s="3">
        <v>2.42</v>
      </c>
      <c r="O18" s="3">
        <v>3.03</v>
      </c>
      <c r="P18" s="3">
        <v>3.03</v>
      </c>
      <c r="Q18" s="3">
        <v>2.42</v>
      </c>
      <c r="R18" s="4">
        <v>2.725</v>
      </c>
      <c r="T18" s="13">
        <v>1709</v>
      </c>
      <c r="U18" s="2">
        <v>1818</v>
      </c>
    </row>
    <row r="19" spans="1:21" ht="15">
      <c r="A19" s="13">
        <v>1710</v>
      </c>
      <c r="B19" s="3">
        <v>16.25</v>
      </c>
      <c r="C19" s="3">
        <v>27</v>
      </c>
      <c r="D19" s="3">
        <v>27</v>
      </c>
      <c r="E19" s="3"/>
      <c r="F19" s="3">
        <v>1.6409999999999998</v>
      </c>
      <c r="G19" s="3"/>
      <c r="H19" s="3"/>
      <c r="I19" s="3">
        <v>2.725</v>
      </c>
      <c r="J19" s="3">
        <v>2.725</v>
      </c>
      <c r="K19" s="4"/>
      <c r="L19" s="4">
        <v>0.10098461538461537</v>
      </c>
      <c r="M19" s="4"/>
      <c r="N19" s="3">
        <v>2.42</v>
      </c>
      <c r="O19" s="3">
        <v>3.03</v>
      </c>
      <c r="P19" s="3">
        <v>3.03</v>
      </c>
      <c r="Q19" s="3">
        <v>2.42</v>
      </c>
      <c r="R19" s="4">
        <v>2.725</v>
      </c>
      <c r="T19" s="13">
        <v>1710</v>
      </c>
      <c r="U19" s="2">
        <v>1818</v>
      </c>
    </row>
    <row r="20" spans="1:21" ht="15">
      <c r="A20" s="13">
        <v>1711</v>
      </c>
      <c r="B20" s="3">
        <v>16.25</v>
      </c>
      <c r="C20" s="3">
        <v>27.25</v>
      </c>
      <c r="D20" s="3">
        <v>27</v>
      </c>
      <c r="E20" s="3"/>
      <c r="F20" s="3">
        <v>1.64125</v>
      </c>
      <c r="G20" s="3"/>
      <c r="H20" s="3"/>
      <c r="I20" s="3">
        <v>2.75</v>
      </c>
      <c r="J20" s="3">
        <v>2.725</v>
      </c>
      <c r="K20" s="4"/>
      <c r="L20" s="4">
        <v>0.101</v>
      </c>
      <c r="M20" s="4"/>
      <c r="N20" s="3">
        <v>2.42</v>
      </c>
      <c r="O20" s="3">
        <v>3.03</v>
      </c>
      <c r="P20" s="3">
        <v>3.03</v>
      </c>
      <c r="Q20" s="3">
        <v>2.42</v>
      </c>
      <c r="R20" s="4">
        <v>2.725</v>
      </c>
      <c r="T20" s="13">
        <v>1711</v>
      </c>
      <c r="U20" s="2">
        <v>1818</v>
      </c>
    </row>
    <row r="21" spans="1:21" ht="15">
      <c r="A21" s="13">
        <v>1712</v>
      </c>
      <c r="B21" s="3">
        <v>16</v>
      </c>
      <c r="C21" s="3">
        <v>27</v>
      </c>
      <c r="D21" s="3">
        <v>27</v>
      </c>
      <c r="E21" s="3"/>
      <c r="F21" s="3">
        <v>1.6159999999999999</v>
      </c>
      <c r="G21" s="3"/>
      <c r="H21" s="3"/>
      <c r="I21" s="3">
        <v>2.725</v>
      </c>
      <c r="J21" s="3">
        <v>2.725</v>
      </c>
      <c r="K21" s="4"/>
      <c r="L21" s="4">
        <v>0.10099999999999999</v>
      </c>
      <c r="M21" s="4"/>
      <c r="N21" s="3">
        <v>2.42</v>
      </c>
      <c r="O21" s="3">
        <v>3.03</v>
      </c>
      <c r="P21" s="3">
        <v>3.03</v>
      </c>
      <c r="Q21" s="3">
        <v>2.42</v>
      </c>
      <c r="R21" s="4">
        <v>2.725</v>
      </c>
      <c r="T21" s="13">
        <v>1712</v>
      </c>
      <c r="U21" s="2">
        <v>1818</v>
      </c>
    </row>
    <row r="22" spans="1:21" ht="15">
      <c r="A22" s="13">
        <v>1713</v>
      </c>
      <c r="B22" s="3">
        <v>16.25</v>
      </c>
      <c r="C22" s="3">
        <v>27</v>
      </c>
      <c r="D22" s="3">
        <v>27</v>
      </c>
      <c r="E22" s="3"/>
      <c r="F22" s="3">
        <v>1.64125</v>
      </c>
      <c r="G22" s="3"/>
      <c r="H22" s="3"/>
      <c r="I22" s="3">
        <v>2.725</v>
      </c>
      <c r="J22" s="3">
        <v>2.725</v>
      </c>
      <c r="K22" s="4"/>
      <c r="L22" s="4">
        <v>0.101</v>
      </c>
      <c r="M22" s="4"/>
      <c r="N22" s="3">
        <v>2.42</v>
      </c>
      <c r="O22" s="3">
        <v>3.03</v>
      </c>
      <c r="P22" s="3">
        <v>3.03</v>
      </c>
      <c r="Q22" s="3">
        <v>2.42</v>
      </c>
      <c r="R22" s="4">
        <v>2.725</v>
      </c>
      <c r="T22" s="13">
        <v>1713</v>
      </c>
      <c r="U22" s="2">
        <v>1818</v>
      </c>
    </row>
    <row r="23" spans="1:21" ht="15">
      <c r="A23" s="13">
        <v>1714</v>
      </c>
      <c r="B23" s="3">
        <v>16</v>
      </c>
      <c r="C23" s="3">
        <v>27</v>
      </c>
      <c r="D23" s="3">
        <v>27</v>
      </c>
      <c r="E23" s="3"/>
      <c r="F23" s="3">
        <v>1.6159999999999999</v>
      </c>
      <c r="G23" s="3"/>
      <c r="H23" s="3"/>
      <c r="I23" s="3">
        <v>2.725</v>
      </c>
      <c r="J23" s="3">
        <v>2.725</v>
      </c>
      <c r="K23" s="4"/>
      <c r="L23" s="4">
        <v>0.10099999999999999</v>
      </c>
      <c r="M23" s="4"/>
      <c r="N23" s="3">
        <v>2.42</v>
      </c>
      <c r="O23" s="3">
        <v>3.03</v>
      </c>
      <c r="P23" s="3">
        <v>3.03</v>
      </c>
      <c r="Q23" s="3">
        <v>2.42</v>
      </c>
      <c r="R23" s="4">
        <v>2.725</v>
      </c>
      <c r="T23" s="13">
        <v>1714</v>
      </c>
      <c r="U23" s="2">
        <v>1818</v>
      </c>
    </row>
    <row r="24" spans="1:21" ht="15">
      <c r="A24" s="13">
        <v>1715</v>
      </c>
      <c r="B24" s="3">
        <v>16</v>
      </c>
      <c r="C24" s="3">
        <v>27</v>
      </c>
      <c r="D24" s="3">
        <v>27</v>
      </c>
      <c r="E24" s="3"/>
      <c r="F24" s="3">
        <v>1.6159999999999999</v>
      </c>
      <c r="G24" s="3"/>
      <c r="H24" s="3"/>
      <c r="I24" s="3">
        <v>2.725</v>
      </c>
      <c r="J24" s="3">
        <v>2.725</v>
      </c>
      <c r="K24" s="4"/>
      <c r="L24" s="4">
        <v>0.10099999999999999</v>
      </c>
      <c r="M24" s="4"/>
      <c r="N24" s="3">
        <v>2.42</v>
      </c>
      <c r="O24" s="3">
        <v>3.03</v>
      </c>
      <c r="P24" s="3">
        <v>3.03</v>
      </c>
      <c r="Q24" s="3">
        <v>2.42</v>
      </c>
      <c r="R24" s="4">
        <v>2.725</v>
      </c>
      <c r="T24" s="13">
        <v>1715</v>
      </c>
      <c r="U24" s="2">
        <v>1818</v>
      </c>
    </row>
    <row r="25" spans="1:21" ht="15">
      <c r="A25" s="13">
        <v>1716</v>
      </c>
      <c r="B25" s="3">
        <v>16</v>
      </c>
      <c r="C25" s="3">
        <v>27</v>
      </c>
      <c r="D25" s="3">
        <v>27</v>
      </c>
      <c r="E25" s="3"/>
      <c r="F25" s="3">
        <v>1.6159999999999999</v>
      </c>
      <c r="G25" s="3"/>
      <c r="H25" s="3"/>
      <c r="I25" s="3">
        <v>2.725</v>
      </c>
      <c r="J25" s="3">
        <v>2.725</v>
      </c>
      <c r="K25" s="4"/>
      <c r="L25" s="4">
        <v>0.10099999999999999</v>
      </c>
      <c r="M25" s="4"/>
      <c r="N25" s="3">
        <v>2.42</v>
      </c>
      <c r="O25" s="3">
        <v>3.03</v>
      </c>
      <c r="P25" s="3">
        <v>3.03</v>
      </c>
      <c r="Q25" s="3">
        <v>2.42</v>
      </c>
      <c r="R25" s="4">
        <v>2.725</v>
      </c>
      <c r="T25" s="13">
        <v>1716</v>
      </c>
      <c r="U25" s="2">
        <v>1818</v>
      </c>
    </row>
    <row r="26" spans="1:21" ht="15">
      <c r="A26" s="13">
        <v>1717</v>
      </c>
      <c r="B26" s="3">
        <v>16</v>
      </c>
      <c r="C26" s="3">
        <v>27</v>
      </c>
      <c r="D26" s="3">
        <v>27</v>
      </c>
      <c r="E26" s="3"/>
      <c r="F26" s="3">
        <v>1.6159999999999999</v>
      </c>
      <c r="G26" s="3"/>
      <c r="H26" s="3"/>
      <c r="I26" s="3">
        <v>2.725</v>
      </c>
      <c r="J26" s="3">
        <v>2.725</v>
      </c>
      <c r="K26" s="4"/>
      <c r="L26" s="4">
        <v>0.10099999999999999</v>
      </c>
      <c r="M26" s="4"/>
      <c r="N26" s="3">
        <v>2.42</v>
      </c>
      <c r="O26" s="3">
        <v>3.03</v>
      </c>
      <c r="P26" s="3">
        <v>3.03</v>
      </c>
      <c r="Q26" s="3">
        <v>2.42</v>
      </c>
      <c r="R26" s="4">
        <v>2.725</v>
      </c>
      <c r="T26" s="13">
        <v>1717</v>
      </c>
      <c r="U26" s="2">
        <v>1818</v>
      </c>
    </row>
    <row r="27" spans="1:21" ht="15">
      <c r="A27" s="13">
        <v>1718</v>
      </c>
      <c r="B27" s="3">
        <v>16</v>
      </c>
      <c r="C27" s="3">
        <v>27</v>
      </c>
      <c r="D27" s="3">
        <v>27</v>
      </c>
      <c r="E27" s="3"/>
      <c r="F27" s="3">
        <v>1.6159999999999999</v>
      </c>
      <c r="G27" s="3"/>
      <c r="H27" s="3"/>
      <c r="I27" s="3">
        <v>2.725</v>
      </c>
      <c r="J27" s="3">
        <v>2.725</v>
      </c>
      <c r="K27" s="4"/>
      <c r="L27" s="4">
        <v>0.10099999999999999</v>
      </c>
      <c r="M27" s="4"/>
      <c r="N27" s="3">
        <v>2.42</v>
      </c>
      <c r="O27" s="3">
        <v>3.03</v>
      </c>
      <c r="P27" s="3">
        <v>3.03</v>
      </c>
      <c r="Q27" s="3">
        <v>2.42</v>
      </c>
      <c r="R27" s="4">
        <v>2.725</v>
      </c>
      <c r="T27" s="13">
        <v>1718</v>
      </c>
      <c r="U27" s="2">
        <v>1818</v>
      </c>
    </row>
    <row r="28" spans="1:21" ht="15">
      <c r="A28" s="13">
        <v>1719</v>
      </c>
      <c r="B28" s="3">
        <v>16.333333333333332</v>
      </c>
      <c r="C28" s="3">
        <v>26.75</v>
      </c>
      <c r="D28" s="3">
        <v>27</v>
      </c>
      <c r="E28" s="3"/>
      <c r="F28" s="3">
        <v>1.6496666666666666</v>
      </c>
      <c r="G28" s="3"/>
      <c r="H28" s="3"/>
      <c r="I28" s="3">
        <v>2.7</v>
      </c>
      <c r="J28" s="3">
        <v>2.725</v>
      </c>
      <c r="K28" s="4"/>
      <c r="L28" s="4">
        <v>0.101</v>
      </c>
      <c r="M28" s="4"/>
      <c r="N28" s="3">
        <v>2.42</v>
      </c>
      <c r="O28" s="3">
        <v>3.03</v>
      </c>
      <c r="P28" s="3">
        <v>3.03</v>
      </c>
      <c r="Q28" s="3">
        <v>2.42</v>
      </c>
      <c r="R28" s="4">
        <v>2.725</v>
      </c>
      <c r="T28" s="13">
        <v>1719</v>
      </c>
      <c r="U28" s="2">
        <v>1818</v>
      </c>
    </row>
    <row r="29" spans="1:21" ht="15">
      <c r="A29" s="13">
        <v>1720</v>
      </c>
      <c r="B29" s="3">
        <v>16</v>
      </c>
      <c r="C29" s="3">
        <v>26.75</v>
      </c>
      <c r="D29" s="3">
        <v>27</v>
      </c>
      <c r="E29" s="3"/>
      <c r="F29" s="3">
        <v>1.6159999999999999</v>
      </c>
      <c r="G29" s="3"/>
      <c r="H29" s="3"/>
      <c r="I29" s="3">
        <v>2.7</v>
      </c>
      <c r="J29" s="3">
        <v>2.725</v>
      </c>
      <c r="K29" s="4"/>
      <c r="L29" s="4">
        <v>0.10099999999999999</v>
      </c>
      <c r="M29" s="4"/>
      <c r="N29" s="3">
        <v>2.42</v>
      </c>
      <c r="O29" s="3">
        <v>3.03</v>
      </c>
      <c r="P29" s="3">
        <v>3.03</v>
      </c>
      <c r="Q29" s="3">
        <v>2.42</v>
      </c>
      <c r="R29" s="4">
        <v>2.725</v>
      </c>
      <c r="T29" s="13">
        <v>1720</v>
      </c>
      <c r="U29" s="2">
        <v>1818</v>
      </c>
    </row>
    <row r="30" spans="1:21" ht="15">
      <c r="A30" s="13">
        <v>1721</v>
      </c>
      <c r="B30" s="3">
        <v>16</v>
      </c>
      <c r="C30" s="3">
        <v>27</v>
      </c>
      <c r="D30" s="3">
        <v>27</v>
      </c>
      <c r="E30" s="3"/>
      <c r="F30" s="3">
        <v>1.6159999999999999</v>
      </c>
      <c r="G30" s="3"/>
      <c r="H30" s="3"/>
      <c r="I30" s="3">
        <v>2.725</v>
      </c>
      <c r="J30" s="3">
        <v>2.725</v>
      </c>
      <c r="K30" s="4"/>
      <c r="L30" s="4">
        <v>0.10099999999999999</v>
      </c>
      <c r="M30" s="4"/>
      <c r="N30" s="3">
        <v>2.42</v>
      </c>
      <c r="O30" s="3">
        <v>3.03</v>
      </c>
      <c r="P30" s="3">
        <v>3.03</v>
      </c>
      <c r="Q30" s="3">
        <v>2.42</v>
      </c>
      <c r="R30" s="4">
        <v>2.725</v>
      </c>
      <c r="T30" s="13">
        <v>1721</v>
      </c>
      <c r="U30" s="2">
        <v>1818</v>
      </c>
    </row>
    <row r="31" spans="1:21" ht="15">
      <c r="A31" s="13">
        <v>1722</v>
      </c>
      <c r="B31" s="3">
        <v>16</v>
      </c>
      <c r="C31" s="3">
        <v>27</v>
      </c>
      <c r="D31" s="3">
        <v>27</v>
      </c>
      <c r="E31" s="3"/>
      <c r="F31" s="3">
        <v>1.6159999999999999</v>
      </c>
      <c r="G31" s="3"/>
      <c r="H31" s="3"/>
      <c r="I31" s="3">
        <v>2.725</v>
      </c>
      <c r="J31" s="3">
        <v>2.725</v>
      </c>
      <c r="K31" s="4"/>
      <c r="L31" s="4">
        <v>0.10099999999999999</v>
      </c>
      <c r="M31" s="4"/>
      <c r="N31" s="3">
        <v>2.42</v>
      </c>
      <c r="O31" s="3">
        <v>3.03</v>
      </c>
      <c r="P31" s="3">
        <v>3.03</v>
      </c>
      <c r="Q31" s="3">
        <v>2.42</v>
      </c>
      <c r="R31" s="4">
        <v>2.725</v>
      </c>
      <c r="T31" s="13">
        <v>1722</v>
      </c>
      <c r="U31" s="2">
        <v>1818</v>
      </c>
    </row>
    <row r="32" spans="1:21" ht="15">
      <c r="A32" s="13">
        <v>1723</v>
      </c>
      <c r="B32" s="3">
        <v>16</v>
      </c>
      <c r="C32" s="3">
        <v>27</v>
      </c>
      <c r="D32" s="3">
        <v>27</v>
      </c>
      <c r="E32" s="3"/>
      <c r="F32" s="3">
        <v>1.6159999999999999</v>
      </c>
      <c r="G32" s="3"/>
      <c r="H32" s="3"/>
      <c r="I32" s="3">
        <v>2.725</v>
      </c>
      <c r="J32" s="3">
        <v>2.725</v>
      </c>
      <c r="K32" s="4"/>
      <c r="L32" s="4">
        <v>0.10099999999999999</v>
      </c>
      <c r="M32" s="4"/>
      <c r="N32" s="3">
        <v>2.42</v>
      </c>
      <c r="O32" s="3">
        <v>3.03</v>
      </c>
      <c r="P32" s="3">
        <v>3.03</v>
      </c>
      <c r="Q32" s="3">
        <v>2.42</v>
      </c>
      <c r="R32" s="4">
        <v>2.725</v>
      </c>
      <c r="T32" s="13">
        <v>1723</v>
      </c>
      <c r="U32" s="2">
        <v>1818</v>
      </c>
    </row>
    <row r="33" spans="1:21" ht="15">
      <c r="A33" s="13">
        <v>1724</v>
      </c>
      <c r="B33" s="3">
        <v>16</v>
      </c>
      <c r="C33" s="3">
        <v>27</v>
      </c>
      <c r="D33" s="3">
        <v>27</v>
      </c>
      <c r="E33" s="3"/>
      <c r="F33" s="3">
        <v>1.6159999999999999</v>
      </c>
      <c r="G33" s="3"/>
      <c r="H33" s="3"/>
      <c r="I33" s="3">
        <v>2.725</v>
      </c>
      <c r="J33" s="3">
        <v>2.725</v>
      </c>
      <c r="K33" s="4"/>
      <c r="L33" s="4">
        <v>0.10099999999999999</v>
      </c>
      <c r="M33" s="4"/>
      <c r="N33" s="3">
        <v>2.42</v>
      </c>
      <c r="O33" s="3">
        <v>3.03</v>
      </c>
      <c r="P33" s="3">
        <v>3.03</v>
      </c>
      <c r="Q33" s="3">
        <v>2.42</v>
      </c>
      <c r="R33" s="4">
        <v>2.725</v>
      </c>
      <c r="T33" s="13">
        <v>1724</v>
      </c>
      <c r="U33" s="2">
        <v>1818</v>
      </c>
    </row>
    <row r="34" spans="1:21" ht="15">
      <c r="A34" s="13">
        <v>1725</v>
      </c>
      <c r="B34" s="3">
        <v>16</v>
      </c>
      <c r="C34" s="3">
        <v>27</v>
      </c>
      <c r="D34" s="3">
        <v>27</v>
      </c>
      <c r="E34" s="3"/>
      <c r="F34" s="3">
        <v>1.6159999999999999</v>
      </c>
      <c r="G34" s="3"/>
      <c r="H34" s="3"/>
      <c r="I34" s="3">
        <v>2.725</v>
      </c>
      <c r="J34" s="3">
        <v>2.725</v>
      </c>
      <c r="K34" s="4"/>
      <c r="L34" s="4">
        <v>0.10099999999999999</v>
      </c>
      <c r="M34" s="4"/>
      <c r="N34" s="3">
        <v>2.42</v>
      </c>
      <c r="O34" s="3">
        <v>3.03</v>
      </c>
      <c r="P34" s="3">
        <v>3.03</v>
      </c>
      <c r="Q34" s="3">
        <v>2.42</v>
      </c>
      <c r="R34" s="4">
        <v>2.725</v>
      </c>
      <c r="T34" s="13">
        <v>1725</v>
      </c>
      <c r="U34" s="2">
        <v>1818</v>
      </c>
    </row>
    <row r="35" spans="1:21" ht="15">
      <c r="A35" s="13">
        <v>1726</v>
      </c>
      <c r="B35" s="3">
        <v>16</v>
      </c>
      <c r="C35" s="3">
        <v>26.75</v>
      </c>
      <c r="D35" s="3">
        <v>27</v>
      </c>
      <c r="E35" s="3"/>
      <c r="F35" s="3">
        <v>1.6159999999999999</v>
      </c>
      <c r="G35" s="3"/>
      <c r="H35" s="3"/>
      <c r="I35" s="3">
        <v>2.7</v>
      </c>
      <c r="J35" s="3">
        <v>2.725</v>
      </c>
      <c r="K35" s="4"/>
      <c r="L35" s="4">
        <v>0.10099999999999999</v>
      </c>
      <c r="M35" s="4"/>
      <c r="N35" s="3">
        <v>2.42</v>
      </c>
      <c r="O35" s="3">
        <v>3.03</v>
      </c>
      <c r="P35" s="3">
        <v>3.03</v>
      </c>
      <c r="Q35" s="3">
        <v>2.42</v>
      </c>
      <c r="R35" s="4">
        <v>2.725</v>
      </c>
      <c r="T35" s="13">
        <v>1726</v>
      </c>
      <c r="U35" s="2">
        <v>1818</v>
      </c>
    </row>
    <row r="36" spans="1:21" ht="15">
      <c r="A36" s="13">
        <v>1727</v>
      </c>
      <c r="B36" s="3">
        <v>16</v>
      </c>
      <c r="C36" s="3">
        <v>26.75</v>
      </c>
      <c r="D36" s="3">
        <v>27</v>
      </c>
      <c r="E36" s="3"/>
      <c r="F36" s="3">
        <v>1.6159999999999999</v>
      </c>
      <c r="G36" s="3"/>
      <c r="H36" s="3"/>
      <c r="I36" s="3">
        <v>2.7</v>
      </c>
      <c r="J36" s="3">
        <v>2.725</v>
      </c>
      <c r="K36" s="4"/>
      <c r="L36" s="4">
        <v>0.10099999999999999</v>
      </c>
      <c r="M36" s="4"/>
      <c r="N36" s="3">
        <v>2.42</v>
      </c>
      <c r="O36" s="3">
        <v>3.03</v>
      </c>
      <c r="P36" s="3">
        <v>3.03</v>
      </c>
      <c r="Q36" s="3">
        <v>2.42</v>
      </c>
      <c r="R36" s="4">
        <v>2.725</v>
      </c>
      <c r="T36" s="13">
        <v>1727</v>
      </c>
      <c r="U36" s="2">
        <v>1818</v>
      </c>
    </row>
    <row r="37" spans="1:21" ht="15">
      <c r="A37" s="13">
        <v>1728</v>
      </c>
      <c r="B37" s="3">
        <v>16</v>
      </c>
      <c r="C37" s="3">
        <v>26.75</v>
      </c>
      <c r="D37" s="3">
        <v>27</v>
      </c>
      <c r="E37" s="3"/>
      <c r="F37" s="3">
        <v>1.6159999999999999</v>
      </c>
      <c r="G37" s="3"/>
      <c r="H37" s="3"/>
      <c r="I37" s="3">
        <v>2.7</v>
      </c>
      <c r="J37" s="3">
        <v>2.725</v>
      </c>
      <c r="K37" s="4"/>
      <c r="L37" s="4">
        <v>0.10099999999999999</v>
      </c>
      <c r="M37" s="4"/>
      <c r="N37" s="3">
        <v>2.42</v>
      </c>
      <c r="O37" s="3">
        <v>3.03</v>
      </c>
      <c r="P37" s="3">
        <v>3.03</v>
      </c>
      <c r="Q37" s="3">
        <v>2.42</v>
      </c>
      <c r="R37" s="4">
        <v>2.725</v>
      </c>
      <c r="T37" s="13">
        <v>1728</v>
      </c>
      <c r="U37" s="2">
        <v>1818</v>
      </c>
    </row>
    <row r="38" spans="1:21" ht="15">
      <c r="A38" s="13">
        <v>1729</v>
      </c>
      <c r="B38" s="3">
        <v>16</v>
      </c>
      <c r="C38" s="3">
        <v>26.75</v>
      </c>
      <c r="D38" s="3">
        <v>27</v>
      </c>
      <c r="E38" s="3"/>
      <c r="F38" s="3">
        <v>1.6159999999999999</v>
      </c>
      <c r="G38" s="3"/>
      <c r="H38" s="3"/>
      <c r="I38" s="3">
        <v>2.7</v>
      </c>
      <c r="J38" s="3">
        <v>2.725</v>
      </c>
      <c r="K38" s="4"/>
      <c r="L38" s="4">
        <v>0.10099999999999999</v>
      </c>
      <c r="M38" s="4"/>
      <c r="N38" s="3">
        <v>2.42</v>
      </c>
      <c r="O38" s="3">
        <v>3.03</v>
      </c>
      <c r="P38" s="3">
        <v>3.03</v>
      </c>
      <c r="Q38" s="3">
        <v>2.42</v>
      </c>
      <c r="R38" s="4">
        <v>2.725</v>
      </c>
      <c r="T38" s="13">
        <v>1729</v>
      </c>
      <c r="U38" s="2">
        <v>1818</v>
      </c>
    </row>
    <row r="39" spans="1:21" ht="15">
      <c r="A39" s="13">
        <v>1730</v>
      </c>
      <c r="B39" s="3">
        <v>16</v>
      </c>
      <c r="C39" s="3">
        <v>27</v>
      </c>
      <c r="D39" s="3">
        <v>27</v>
      </c>
      <c r="E39" s="3"/>
      <c r="F39" s="3">
        <v>1.6159999999999999</v>
      </c>
      <c r="G39" s="3"/>
      <c r="H39" s="3"/>
      <c r="I39" s="3">
        <v>2.725</v>
      </c>
      <c r="J39" s="3">
        <v>2.725</v>
      </c>
      <c r="K39" s="4"/>
      <c r="L39" s="4">
        <v>0.10099999999999999</v>
      </c>
      <c r="M39" s="4"/>
      <c r="N39" s="3">
        <v>2.42</v>
      </c>
      <c r="O39" s="3">
        <v>3.03</v>
      </c>
      <c r="P39" s="3">
        <v>3.03</v>
      </c>
      <c r="Q39" s="3">
        <v>2.42</v>
      </c>
      <c r="R39" s="4">
        <v>2.725</v>
      </c>
      <c r="T39" s="13">
        <v>1730</v>
      </c>
      <c r="U39" s="2">
        <v>1818</v>
      </c>
    </row>
    <row r="40" spans="1:21" ht="15">
      <c r="A40" s="13">
        <v>1731</v>
      </c>
      <c r="B40" s="3">
        <v>16</v>
      </c>
      <c r="C40" s="3">
        <v>27</v>
      </c>
      <c r="D40" s="3">
        <v>27</v>
      </c>
      <c r="E40" s="3"/>
      <c r="F40" s="3">
        <v>1.6159999999999999</v>
      </c>
      <c r="G40" s="3"/>
      <c r="H40" s="3"/>
      <c r="I40" s="3">
        <v>2.725</v>
      </c>
      <c r="J40" s="3">
        <v>2.725</v>
      </c>
      <c r="K40" s="4"/>
      <c r="L40" s="4">
        <v>0.10099999999999999</v>
      </c>
      <c r="M40" s="4"/>
      <c r="N40" s="3">
        <v>2.42</v>
      </c>
      <c r="O40" s="3">
        <v>3.03</v>
      </c>
      <c r="P40" s="3">
        <v>3.03</v>
      </c>
      <c r="Q40" s="3">
        <v>2.42</v>
      </c>
      <c r="R40" s="4">
        <v>2.725</v>
      </c>
      <c r="T40" s="13">
        <v>1731</v>
      </c>
      <c r="U40" s="2">
        <v>1818</v>
      </c>
    </row>
    <row r="41" spans="1:21" ht="15">
      <c r="A41" s="13">
        <v>1732</v>
      </c>
      <c r="B41" s="3">
        <v>16</v>
      </c>
      <c r="C41" s="3">
        <v>27</v>
      </c>
      <c r="D41" s="3">
        <v>27</v>
      </c>
      <c r="E41" s="3"/>
      <c r="F41" s="3">
        <v>1.6159999999999999</v>
      </c>
      <c r="G41" s="3"/>
      <c r="H41" s="3"/>
      <c r="I41" s="3">
        <v>2.725</v>
      </c>
      <c r="J41" s="3">
        <v>2.725</v>
      </c>
      <c r="K41" s="4"/>
      <c r="L41" s="4">
        <v>0.10099999999999999</v>
      </c>
      <c r="M41" s="4"/>
      <c r="N41" s="3">
        <v>2.42</v>
      </c>
      <c r="O41" s="3">
        <v>3.03</v>
      </c>
      <c r="P41" s="3">
        <v>3.03</v>
      </c>
      <c r="Q41" s="3">
        <v>2.42</v>
      </c>
      <c r="R41" s="4">
        <v>2.725</v>
      </c>
      <c r="T41" s="13">
        <v>1732</v>
      </c>
      <c r="U41" s="2">
        <v>1818</v>
      </c>
    </row>
    <row r="42" spans="1:21" ht="15">
      <c r="A42" s="13">
        <v>1733</v>
      </c>
      <c r="B42" s="3">
        <v>16</v>
      </c>
      <c r="C42" s="3">
        <v>27</v>
      </c>
      <c r="D42" s="3">
        <v>27</v>
      </c>
      <c r="E42" s="3"/>
      <c r="F42" s="3">
        <v>1.6159999999999999</v>
      </c>
      <c r="G42" s="3"/>
      <c r="H42" s="3"/>
      <c r="I42" s="3">
        <v>2.725</v>
      </c>
      <c r="J42" s="3">
        <v>2.725</v>
      </c>
      <c r="K42" s="4"/>
      <c r="L42" s="4">
        <v>0.10099999999999999</v>
      </c>
      <c r="M42" s="4"/>
      <c r="N42" s="3">
        <v>2.42</v>
      </c>
      <c r="O42" s="3">
        <v>3.03</v>
      </c>
      <c r="P42" s="3">
        <v>3.03</v>
      </c>
      <c r="Q42" s="3">
        <v>2.42</v>
      </c>
      <c r="R42" s="4">
        <v>2.725</v>
      </c>
      <c r="T42" s="13">
        <v>1733</v>
      </c>
      <c r="U42" s="2">
        <v>1818</v>
      </c>
    </row>
    <row r="43" spans="1:21" ht="15">
      <c r="A43" s="13">
        <v>1734</v>
      </c>
      <c r="B43" s="3">
        <v>16</v>
      </c>
      <c r="C43" s="3">
        <v>27</v>
      </c>
      <c r="D43" s="3">
        <v>27</v>
      </c>
      <c r="E43" s="3"/>
      <c r="F43" s="3">
        <v>1.6159999999999999</v>
      </c>
      <c r="G43" s="3"/>
      <c r="H43" s="3"/>
      <c r="I43" s="3">
        <v>2.725</v>
      </c>
      <c r="J43" s="3">
        <v>2.725</v>
      </c>
      <c r="K43" s="4"/>
      <c r="L43" s="4">
        <v>0.10099999999999999</v>
      </c>
      <c r="M43" s="4"/>
      <c r="N43" s="3">
        <v>2.42</v>
      </c>
      <c r="O43" s="3">
        <v>3.03</v>
      </c>
      <c r="P43" s="3">
        <v>3.03</v>
      </c>
      <c r="Q43" s="3">
        <v>2.42</v>
      </c>
      <c r="R43" s="4">
        <v>2.725</v>
      </c>
      <c r="T43" s="13">
        <v>1734</v>
      </c>
      <c r="U43" s="2">
        <v>1818</v>
      </c>
    </row>
    <row r="44" spans="1:21" ht="15">
      <c r="A44" s="13">
        <v>1735</v>
      </c>
      <c r="B44" s="3">
        <v>16</v>
      </c>
      <c r="C44" s="3">
        <v>27</v>
      </c>
      <c r="D44" s="3">
        <v>27</v>
      </c>
      <c r="E44" s="3"/>
      <c r="F44" s="3">
        <v>1.6159999999999999</v>
      </c>
      <c r="G44" s="3"/>
      <c r="H44" s="3"/>
      <c r="I44" s="3">
        <v>2.725</v>
      </c>
      <c r="J44" s="3">
        <v>2.725</v>
      </c>
      <c r="K44" s="4"/>
      <c r="L44" s="4">
        <v>0.10099999999999999</v>
      </c>
      <c r="M44" s="4"/>
      <c r="N44" s="3">
        <v>2.42</v>
      </c>
      <c r="O44" s="3">
        <v>3.03</v>
      </c>
      <c r="P44" s="3">
        <v>3.03</v>
      </c>
      <c r="Q44" s="3">
        <v>2.42</v>
      </c>
      <c r="R44" s="4">
        <v>2.725</v>
      </c>
      <c r="T44" s="13">
        <v>1735</v>
      </c>
      <c r="U44" s="2">
        <v>1818</v>
      </c>
    </row>
    <row r="45" spans="1:21" ht="15">
      <c r="A45" s="13">
        <v>1736</v>
      </c>
      <c r="B45" s="3">
        <v>16</v>
      </c>
      <c r="C45" s="3">
        <v>27</v>
      </c>
      <c r="D45" s="3">
        <v>27</v>
      </c>
      <c r="E45" s="3"/>
      <c r="F45" s="3">
        <v>1.6159999999999999</v>
      </c>
      <c r="G45" s="3"/>
      <c r="H45" s="3"/>
      <c r="I45" s="3">
        <v>2.725</v>
      </c>
      <c r="J45" s="3">
        <v>2.725</v>
      </c>
      <c r="K45" s="4"/>
      <c r="L45" s="4">
        <v>0.10099999999999999</v>
      </c>
      <c r="M45" s="4"/>
      <c r="N45" s="3">
        <v>2.42</v>
      </c>
      <c r="O45" s="3">
        <v>3.03</v>
      </c>
      <c r="P45" s="3">
        <v>3.03</v>
      </c>
      <c r="Q45" s="3">
        <v>2.42</v>
      </c>
      <c r="R45" s="4">
        <v>2.725</v>
      </c>
      <c r="T45" s="13">
        <v>1736</v>
      </c>
      <c r="U45" s="2">
        <v>1818</v>
      </c>
    </row>
    <row r="46" spans="1:21" ht="15">
      <c r="A46" s="13">
        <v>1737</v>
      </c>
      <c r="B46" s="3">
        <v>15.25</v>
      </c>
      <c r="C46" s="3">
        <v>27</v>
      </c>
      <c r="D46" s="3">
        <v>27</v>
      </c>
      <c r="E46" s="3"/>
      <c r="F46" s="3">
        <v>1.54025</v>
      </c>
      <c r="G46" s="3"/>
      <c r="H46" s="3"/>
      <c r="I46" s="3">
        <v>2.725</v>
      </c>
      <c r="J46" s="3">
        <v>2.725</v>
      </c>
      <c r="K46" s="4"/>
      <c r="L46" s="4">
        <v>0.10099999999999999</v>
      </c>
      <c r="M46" s="4"/>
      <c r="N46" s="3">
        <v>2.42</v>
      </c>
      <c r="O46" s="3">
        <v>3.03</v>
      </c>
      <c r="P46" s="3">
        <v>3.03</v>
      </c>
      <c r="Q46" s="3">
        <v>2.42</v>
      </c>
      <c r="R46" s="4">
        <v>2.725</v>
      </c>
      <c r="T46" s="13">
        <v>1737</v>
      </c>
      <c r="U46" s="2">
        <v>1818</v>
      </c>
    </row>
    <row r="47" spans="1:21" ht="15">
      <c r="A47" s="13">
        <v>1738</v>
      </c>
      <c r="B47" s="3">
        <v>14</v>
      </c>
      <c r="C47" s="3">
        <v>27</v>
      </c>
      <c r="D47" s="3">
        <v>27</v>
      </c>
      <c r="E47" s="3"/>
      <c r="F47" s="3">
        <v>1.414</v>
      </c>
      <c r="G47" s="3"/>
      <c r="H47" s="3"/>
      <c r="I47" s="3">
        <v>2.725</v>
      </c>
      <c r="J47" s="3">
        <v>2.725</v>
      </c>
      <c r="K47" s="4"/>
      <c r="L47" s="4">
        <v>0.10099999999999999</v>
      </c>
      <c r="M47" s="4"/>
      <c r="N47" s="3">
        <v>2.42</v>
      </c>
      <c r="O47" s="3">
        <v>3.03</v>
      </c>
      <c r="P47" s="3">
        <v>3.03</v>
      </c>
      <c r="Q47" s="3">
        <v>2.42</v>
      </c>
      <c r="R47" s="4">
        <v>2.725</v>
      </c>
      <c r="T47" s="13">
        <v>1738</v>
      </c>
      <c r="U47" s="2">
        <v>1818</v>
      </c>
    </row>
    <row r="48" spans="1:21" ht="15">
      <c r="A48" s="13">
        <v>1739</v>
      </c>
      <c r="B48" s="3">
        <v>15.25</v>
      </c>
      <c r="C48" s="3">
        <v>27</v>
      </c>
      <c r="D48" s="3">
        <v>27</v>
      </c>
      <c r="E48" s="3"/>
      <c r="F48" s="3">
        <v>1.54</v>
      </c>
      <c r="G48" s="3"/>
      <c r="H48" s="3"/>
      <c r="I48" s="3">
        <v>2.725</v>
      </c>
      <c r="J48" s="3">
        <v>2.725</v>
      </c>
      <c r="K48" s="4"/>
      <c r="L48" s="4">
        <v>0.10098360655737705</v>
      </c>
      <c r="M48" s="4"/>
      <c r="N48" s="3">
        <v>2.42</v>
      </c>
      <c r="O48" s="3">
        <v>3.03</v>
      </c>
      <c r="P48" s="3">
        <v>3.03</v>
      </c>
      <c r="Q48" s="3">
        <v>2.42</v>
      </c>
      <c r="R48" s="4">
        <v>2.725</v>
      </c>
      <c r="T48" s="13">
        <v>1739</v>
      </c>
      <c r="U48" s="2">
        <v>1818</v>
      </c>
    </row>
    <row r="49" spans="1:21" ht="15">
      <c r="A49" s="13">
        <v>1740</v>
      </c>
      <c r="B49" s="3">
        <v>16</v>
      </c>
      <c r="C49" s="3">
        <v>27</v>
      </c>
      <c r="D49" s="3">
        <v>27</v>
      </c>
      <c r="E49" s="3"/>
      <c r="F49" s="3">
        <v>1.6159999999999999</v>
      </c>
      <c r="G49" s="3"/>
      <c r="H49" s="3"/>
      <c r="I49" s="3">
        <v>2.725</v>
      </c>
      <c r="J49" s="3">
        <v>2.725</v>
      </c>
      <c r="K49" s="4"/>
      <c r="L49" s="4">
        <v>0.10099999999999999</v>
      </c>
      <c r="M49" s="4"/>
      <c r="N49" s="3">
        <v>2.42</v>
      </c>
      <c r="O49" s="3">
        <v>3.03</v>
      </c>
      <c r="P49" s="3">
        <v>3.03</v>
      </c>
      <c r="Q49" s="3">
        <v>2.42</v>
      </c>
      <c r="R49" s="4">
        <v>2.725</v>
      </c>
      <c r="T49" s="13">
        <v>1740</v>
      </c>
      <c r="U49" s="2">
        <v>1818</v>
      </c>
    </row>
    <row r="50" spans="1:21" ht="15">
      <c r="A50" s="13">
        <v>1741</v>
      </c>
      <c r="B50" s="3">
        <v>15.75</v>
      </c>
      <c r="C50" s="3">
        <v>27</v>
      </c>
      <c r="D50" s="3">
        <v>27</v>
      </c>
      <c r="E50" s="3"/>
      <c r="F50" s="3">
        <v>1.5905</v>
      </c>
      <c r="G50" s="3"/>
      <c r="H50" s="3"/>
      <c r="I50" s="3">
        <v>2.725</v>
      </c>
      <c r="J50" s="3">
        <v>2.725</v>
      </c>
      <c r="K50" s="4"/>
      <c r="L50" s="4">
        <v>0.10098412698412698</v>
      </c>
      <c r="M50" s="4"/>
      <c r="N50" s="3">
        <v>2.42</v>
      </c>
      <c r="O50" s="3">
        <v>3.03</v>
      </c>
      <c r="P50" s="3">
        <v>3.03</v>
      </c>
      <c r="Q50" s="3">
        <v>2.42</v>
      </c>
      <c r="R50" s="4">
        <v>2.725</v>
      </c>
      <c r="T50" s="13">
        <v>1741</v>
      </c>
      <c r="U50" s="2">
        <v>1818</v>
      </c>
    </row>
    <row r="51" spans="1:21" ht="15">
      <c r="A51" s="13">
        <v>1742</v>
      </c>
      <c r="B51" s="3">
        <v>15.75</v>
      </c>
      <c r="C51" s="3">
        <v>26.5</v>
      </c>
      <c r="D51" s="3">
        <v>27</v>
      </c>
      <c r="E51" s="3"/>
      <c r="F51" s="3">
        <v>1.5905</v>
      </c>
      <c r="G51" s="3"/>
      <c r="H51" s="3"/>
      <c r="I51" s="3">
        <v>2.675</v>
      </c>
      <c r="J51" s="3">
        <v>2.725</v>
      </c>
      <c r="K51" s="4"/>
      <c r="L51" s="4">
        <v>0.10098412698412698</v>
      </c>
      <c r="M51" s="4"/>
      <c r="N51" s="3">
        <v>2.42</v>
      </c>
      <c r="O51" s="3">
        <v>3.03</v>
      </c>
      <c r="P51" s="3">
        <v>3.03</v>
      </c>
      <c r="Q51" s="3">
        <v>2.42</v>
      </c>
      <c r="R51" s="4">
        <v>2.725</v>
      </c>
      <c r="T51" s="13">
        <v>1742</v>
      </c>
      <c r="U51" s="2">
        <v>1818</v>
      </c>
    </row>
    <row r="52" spans="1:21" ht="15">
      <c r="A52" s="13">
        <v>1743</v>
      </c>
      <c r="B52" s="3">
        <v>15.75</v>
      </c>
      <c r="C52" s="3">
        <v>25</v>
      </c>
      <c r="D52" s="3">
        <v>27</v>
      </c>
      <c r="E52" s="3"/>
      <c r="F52" s="3">
        <v>1.5905</v>
      </c>
      <c r="G52" s="3"/>
      <c r="H52" s="3"/>
      <c r="I52" s="3">
        <v>2.525</v>
      </c>
      <c r="J52" s="3">
        <v>2.725</v>
      </c>
      <c r="K52" s="4"/>
      <c r="L52" s="4">
        <v>0.10098412698412698</v>
      </c>
      <c r="M52" s="4"/>
      <c r="N52" s="3">
        <v>2.42</v>
      </c>
      <c r="O52" s="3">
        <v>3.03</v>
      </c>
      <c r="P52" s="3">
        <v>3.03</v>
      </c>
      <c r="Q52" s="3">
        <v>2.42</v>
      </c>
      <c r="R52" s="4">
        <v>2.725</v>
      </c>
      <c r="T52" s="13">
        <v>1743</v>
      </c>
      <c r="U52" s="2">
        <v>1818</v>
      </c>
    </row>
    <row r="53" spans="1:21" ht="15">
      <c r="A53" s="13">
        <v>1744</v>
      </c>
      <c r="B53" s="3">
        <v>15.75</v>
      </c>
      <c r="C53" s="3">
        <v>26</v>
      </c>
      <c r="D53" s="3">
        <v>27</v>
      </c>
      <c r="E53" s="3"/>
      <c r="F53" s="3">
        <v>1.5905</v>
      </c>
      <c r="G53" s="3"/>
      <c r="H53" s="3"/>
      <c r="I53" s="3">
        <v>2.625</v>
      </c>
      <c r="J53" s="3">
        <v>2.725</v>
      </c>
      <c r="K53" s="4"/>
      <c r="L53" s="4">
        <v>0.10098412698412698</v>
      </c>
      <c r="M53" s="4"/>
      <c r="N53" s="3">
        <v>2.42</v>
      </c>
      <c r="O53" s="3">
        <v>3.03</v>
      </c>
      <c r="P53" s="3">
        <v>3.03</v>
      </c>
      <c r="Q53" s="3">
        <v>2.42</v>
      </c>
      <c r="R53" s="4">
        <v>2.725</v>
      </c>
      <c r="T53" s="13">
        <v>1744</v>
      </c>
      <c r="U53" s="2">
        <v>1818</v>
      </c>
    </row>
    <row r="54" spans="1:21" ht="15">
      <c r="A54" s="13">
        <v>1745</v>
      </c>
      <c r="B54" s="3">
        <v>15.75</v>
      </c>
      <c r="C54" s="3">
        <v>26</v>
      </c>
      <c r="D54" s="3">
        <v>27</v>
      </c>
      <c r="E54" s="3"/>
      <c r="F54" s="3">
        <v>1.5905</v>
      </c>
      <c r="G54" s="3"/>
      <c r="H54" s="3"/>
      <c r="I54" s="3">
        <v>2.625</v>
      </c>
      <c r="J54" s="3">
        <v>2.725</v>
      </c>
      <c r="K54" s="4"/>
      <c r="L54" s="4">
        <v>0.10098412698412698</v>
      </c>
      <c r="M54" s="4"/>
      <c r="N54" s="3">
        <v>2.42</v>
      </c>
      <c r="O54" s="3">
        <v>3.03</v>
      </c>
      <c r="P54" s="3">
        <v>3.03</v>
      </c>
      <c r="Q54" s="3">
        <v>2.42</v>
      </c>
      <c r="R54" s="4">
        <v>2.725</v>
      </c>
      <c r="T54" s="13">
        <v>1745</v>
      </c>
      <c r="U54" s="2">
        <v>1818</v>
      </c>
    </row>
    <row r="55" spans="1:21" ht="15">
      <c r="A55" s="13">
        <v>1746</v>
      </c>
      <c r="B55" s="3">
        <v>15.75</v>
      </c>
      <c r="C55" s="3">
        <v>25.75</v>
      </c>
      <c r="D55" s="3">
        <v>27</v>
      </c>
      <c r="E55" s="3"/>
      <c r="F55" s="3">
        <v>1.5905</v>
      </c>
      <c r="G55" s="3"/>
      <c r="H55" s="3"/>
      <c r="I55" s="3">
        <v>2.6</v>
      </c>
      <c r="J55" s="3">
        <v>2.725</v>
      </c>
      <c r="K55" s="4"/>
      <c r="L55" s="4">
        <v>0.10098412698412698</v>
      </c>
      <c r="M55" s="4"/>
      <c r="N55" s="3">
        <v>2.42</v>
      </c>
      <c r="O55" s="3">
        <v>3.03</v>
      </c>
      <c r="P55" s="3">
        <v>3.03</v>
      </c>
      <c r="Q55" s="3">
        <v>2.42</v>
      </c>
      <c r="R55" s="4">
        <v>2.725</v>
      </c>
      <c r="T55" s="13">
        <v>1746</v>
      </c>
      <c r="U55" s="2">
        <v>1818</v>
      </c>
    </row>
    <row r="56" spans="1:21" ht="15">
      <c r="A56" s="13">
        <v>1747</v>
      </c>
      <c r="B56" s="3">
        <v>16</v>
      </c>
      <c r="C56" s="3">
        <v>26</v>
      </c>
      <c r="D56" s="3">
        <v>27</v>
      </c>
      <c r="E56" s="3"/>
      <c r="F56" s="3">
        <v>1.5905</v>
      </c>
      <c r="G56" s="3"/>
      <c r="H56" s="3"/>
      <c r="I56" s="3">
        <v>2.625</v>
      </c>
      <c r="J56" s="3">
        <v>2.725</v>
      </c>
      <c r="K56" s="4"/>
      <c r="L56" s="4">
        <v>0.09940625</v>
      </c>
      <c r="M56" s="4"/>
      <c r="N56" s="3">
        <v>2.42</v>
      </c>
      <c r="O56" s="3">
        <v>3.03</v>
      </c>
      <c r="P56" s="3">
        <v>3.03</v>
      </c>
      <c r="Q56" s="3">
        <v>2.42</v>
      </c>
      <c r="R56" s="4">
        <v>2.725</v>
      </c>
      <c r="T56" s="13">
        <v>1747</v>
      </c>
      <c r="U56" s="2">
        <v>1818</v>
      </c>
    </row>
    <row r="57" spans="1:21" ht="15">
      <c r="A57" s="13">
        <v>1748</v>
      </c>
      <c r="B57" s="3">
        <v>15.75</v>
      </c>
      <c r="C57" s="3">
        <v>26</v>
      </c>
      <c r="D57" s="3">
        <v>27</v>
      </c>
      <c r="E57" s="3"/>
      <c r="F57" s="3">
        <v>1.6157500000000002</v>
      </c>
      <c r="G57" s="3"/>
      <c r="H57" s="3"/>
      <c r="I57" s="3">
        <v>2.625</v>
      </c>
      <c r="J57" s="3">
        <v>2.725</v>
      </c>
      <c r="K57" s="4"/>
      <c r="L57" s="4">
        <v>0.1025873015873016</v>
      </c>
      <c r="M57" s="4"/>
      <c r="N57" s="3">
        <v>2.42</v>
      </c>
      <c r="O57" s="3">
        <v>3.03</v>
      </c>
      <c r="P57" s="3">
        <v>3.03</v>
      </c>
      <c r="Q57" s="3">
        <v>2.42</v>
      </c>
      <c r="R57" s="4">
        <v>2.725</v>
      </c>
      <c r="T57" s="13">
        <v>1748</v>
      </c>
      <c r="U57" s="2">
        <v>1818</v>
      </c>
    </row>
    <row r="58" spans="1:21" ht="15">
      <c r="A58" s="13">
        <v>1749</v>
      </c>
      <c r="B58" s="3">
        <v>15.75</v>
      </c>
      <c r="C58" s="3">
        <v>26</v>
      </c>
      <c r="D58" s="3">
        <v>27</v>
      </c>
      <c r="E58" s="3"/>
      <c r="F58" s="3">
        <v>1.5905</v>
      </c>
      <c r="G58" s="3"/>
      <c r="H58" s="3"/>
      <c r="I58" s="3">
        <v>2.625</v>
      </c>
      <c r="J58" s="3">
        <v>2.725</v>
      </c>
      <c r="K58" s="4"/>
      <c r="L58" s="4">
        <v>0.10098412698412698</v>
      </c>
      <c r="M58" s="4"/>
      <c r="N58" s="3">
        <v>2.42</v>
      </c>
      <c r="O58" s="3">
        <v>3.03</v>
      </c>
      <c r="P58" s="3">
        <v>3.03</v>
      </c>
      <c r="Q58" s="3">
        <v>2.42</v>
      </c>
      <c r="R58" s="4">
        <v>2.725</v>
      </c>
      <c r="T58" s="13">
        <v>1749</v>
      </c>
      <c r="U58" s="2">
        <v>1818</v>
      </c>
    </row>
    <row r="59" spans="1:21" ht="15">
      <c r="A59" s="13">
        <v>1750</v>
      </c>
      <c r="B59" s="3">
        <v>15.75</v>
      </c>
      <c r="C59" s="3">
        <v>27.25</v>
      </c>
      <c r="D59" s="3">
        <v>27</v>
      </c>
      <c r="E59" s="3"/>
      <c r="F59" s="3">
        <v>1.5905</v>
      </c>
      <c r="G59" s="3"/>
      <c r="H59" s="3"/>
      <c r="I59" s="3">
        <v>2.75</v>
      </c>
      <c r="J59" s="3">
        <v>2.725</v>
      </c>
      <c r="K59" s="4"/>
      <c r="L59" s="4">
        <v>0.10098412698412698</v>
      </c>
      <c r="M59" s="4"/>
      <c r="N59" s="3">
        <v>2.42</v>
      </c>
      <c r="O59" s="3">
        <v>3.03</v>
      </c>
      <c r="P59" s="3">
        <v>3.03</v>
      </c>
      <c r="Q59" s="3">
        <v>2.42</v>
      </c>
      <c r="R59" s="4">
        <v>2.725</v>
      </c>
      <c r="T59" s="13">
        <v>1750</v>
      </c>
      <c r="U59" s="2">
        <v>1818</v>
      </c>
    </row>
    <row r="60" spans="1:21" ht="15">
      <c r="A60" s="13">
        <v>1751</v>
      </c>
      <c r="B60" s="3">
        <v>15.75</v>
      </c>
      <c r="C60" s="3">
        <v>28</v>
      </c>
      <c r="D60" s="3">
        <v>27</v>
      </c>
      <c r="E60" s="3"/>
      <c r="F60" s="3">
        <v>1.5905</v>
      </c>
      <c r="G60" s="3"/>
      <c r="H60" s="3"/>
      <c r="I60" s="3">
        <v>2.8266666666666667</v>
      </c>
      <c r="J60" s="3">
        <v>2.725</v>
      </c>
      <c r="K60" s="4"/>
      <c r="L60" s="4">
        <v>0.10098412698412698</v>
      </c>
      <c r="M60" s="4"/>
      <c r="N60" s="3">
        <v>2.42</v>
      </c>
      <c r="O60" s="3">
        <v>3.03</v>
      </c>
      <c r="P60" s="3">
        <v>3.03</v>
      </c>
      <c r="Q60" s="3">
        <v>2.42</v>
      </c>
      <c r="R60" s="4">
        <v>2.725</v>
      </c>
      <c r="T60" s="13">
        <v>1751</v>
      </c>
      <c r="U60" s="2">
        <v>1818</v>
      </c>
    </row>
    <row r="61" spans="1:21" ht="15">
      <c r="A61" s="13">
        <v>1752</v>
      </c>
      <c r="B61" s="3">
        <v>15.75</v>
      </c>
      <c r="C61" s="3">
        <v>27.5</v>
      </c>
      <c r="D61" s="3">
        <v>27</v>
      </c>
      <c r="E61" s="3"/>
      <c r="F61" s="3">
        <v>1.5435</v>
      </c>
      <c r="G61" s="3"/>
      <c r="H61" s="3"/>
      <c r="I61" s="3">
        <v>2.695</v>
      </c>
      <c r="J61" s="3">
        <v>2.895</v>
      </c>
      <c r="K61" s="4"/>
      <c r="L61" s="4">
        <v>0.098</v>
      </c>
      <c r="M61" s="4"/>
      <c r="N61" s="3">
        <v>2.35</v>
      </c>
      <c r="O61" s="3">
        <v>2.94</v>
      </c>
      <c r="P61" s="3">
        <v>2.94</v>
      </c>
      <c r="Q61" s="3">
        <v>3.35</v>
      </c>
      <c r="R61" s="4">
        <v>2.895</v>
      </c>
      <c r="T61" s="13">
        <v>1752</v>
      </c>
      <c r="U61" s="2">
        <v>1760</v>
      </c>
    </row>
    <row r="62" spans="1:21" ht="15">
      <c r="A62" s="13">
        <v>1753</v>
      </c>
      <c r="B62" s="3">
        <v>15.75</v>
      </c>
      <c r="C62" s="3">
        <v>27.5</v>
      </c>
      <c r="D62" s="3">
        <v>27</v>
      </c>
      <c r="E62" s="3"/>
      <c r="F62" s="3">
        <v>1.5435</v>
      </c>
      <c r="G62" s="3"/>
      <c r="H62" s="3"/>
      <c r="I62" s="3">
        <v>2.695</v>
      </c>
      <c r="J62" s="3">
        <v>2.895</v>
      </c>
      <c r="K62" s="4"/>
      <c r="L62" s="4">
        <v>0.098</v>
      </c>
      <c r="M62" s="4"/>
      <c r="N62" s="3">
        <v>2.35</v>
      </c>
      <c r="O62" s="3">
        <v>2.94</v>
      </c>
      <c r="P62" s="3">
        <v>2.94</v>
      </c>
      <c r="Q62" s="3">
        <v>3.35</v>
      </c>
      <c r="R62" s="4">
        <v>2.895</v>
      </c>
      <c r="T62" s="13">
        <v>1753</v>
      </c>
      <c r="U62" s="2">
        <v>1760</v>
      </c>
    </row>
    <row r="63" spans="1:21" ht="15">
      <c r="A63" s="13">
        <v>1754</v>
      </c>
      <c r="B63" s="3">
        <v>16.833333333333332</v>
      </c>
      <c r="C63" s="3">
        <v>27.5</v>
      </c>
      <c r="D63" s="3">
        <v>27</v>
      </c>
      <c r="E63" s="3"/>
      <c r="F63" s="3">
        <v>1.6496666666666666</v>
      </c>
      <c r="G63" s="3"/>
      <c r="H63" s="3"/>
      <c r="I63" s="3">
        <v>2.695</v>
      </c>
      <c r="J63" s="3">
        <v>2.895</v>
      </c>
      <c r="K63" s="4"/>
      <c r="L63" s="4">
        <v>0.098</v>
      </c>
      <c r="M63" s="4"/>
      <c r="N63" s="3">
        <v>2.35</v>
      </c>
      <c r="O63" s="3">
        <v>2.94</v>
      </c>
      <c r="P63" s="3">
        <v>2.94</v>
      </c>
      <c r="Q63" s="3">
        <v>3.35</v>
      </c>
      <c r="R63" s="4">
        <v>2.895</v>
      </c>
      <c r="T63" s="13">
        <v>1754</v>
      </c>
      <c r="U63" s="2">
        <v>1760</v>
      </c>
    </row>
    <row r="64" spans="1:21" ht="15">
      <c r="A64" s="13">
        <v>1755</v>
      </c>
      <c r="B64" s="3">
        <v>16.25</v>
      </c>
      <c r="C64" s="3">
        <v>27.5</v>
      </c>
      <c r="D64" s="3">
        <v>27</v>
      </c>
      <c r="E64" s="3"/>
      <c r="F64" s="3">
        <v>1.5925</v>
      </c>
      <c r="G64" s="3"/>
      <c r="H64" s="3"/>
      <c r="I64" s="3">
        <v>2.695</v>
      </c>
      <c r="J64" s="3">
        <v>2.895</v>
      </c>
      <c r="K64" s="4"/>
      <c r="L64" s="4">
        <v>0.098</v>
      </c>
      <c r="M64" s="4"/>
      <c r="N64" s="3">
        <v>2.35</v>
      </c>
      <c r="O64" s="3">
        <v>2.94</v>
      </c>
      <c r="P64" s="3">
        <v>2.94</v>
      </c>
      <c r="Q64" s="3">
        <v>3.35</v>
      </c>
      <c r="R64" s="4">
        <v>2.895</v>
      </c>
      <c r="T64" s="13">
        <v>1755</v>
      </c>
      <c r="U64" s="2">
        <v>1760</v>
      </c>
    </row>
    <row r="65" spans="1:21" ht="15">
      <c r="A65" s="13">
        <v>1756</v>
      </c>
      <c r="B65" s="3">
        <v>16.25</v>
      </c>
      <c r="C65" s="3">
        <v>27.5</v>
      </c>
      <c r="D65" s="3">
        <v>27</v>
      </c>
      <c r="E65" s="3"/>
      <c r="F65" s="3">
        <v>1.5925</v>
      </c>
      <c r="G65" s="3"/>
      <c r="H65" s="3"/>
      <c r="I65" s="3">
        <v>2.695</v>
      </c>
      <c r="J65" s="3">
        <v>2.895</v>
      </c>
      <c r="K65" s="4"/>
      <c r="L65" s="4">
        <v>0.098</v>
      </c>
      <c r="M65" s="4"/>
      <c r="N65" s="3">
        <v>2.35</v>
      </c>
      <c r="O65" s="3">
        <v>2.94</v>
      </c>
      <c r="P65" s="3">
        <v>2.94</v>
      </c>
      <c r="Q65" s="3">
        <v>3.35</v>
      </c>
      <c r="R65" s="4">
        <v>2.895</v>
      </c>
      <c r="T65" s="13">
        <v>1756</v>
      </c>
      <c r="U65" s="2">
        <v>1760</v>
      </c>
    </row>
    <row r="66" spans="1:21" ht="15">
      <c r="A66" s="13">
        <v>1757</v>
      </c>
      <c r="B66" s="3">
        <v>16.25</v>
      </c>
      <c r="C66" s="3">
        <v>27.5</v>
      </c>
      <c r="D66" s="3">
        <v>27</v>
      </c>
      <c r="E66" s="3"/>
      <c r="F66" s="3">
        <v>1.5925</v>
      </c>
      <c r="G66" s="3"/>
      <c r="H66" s="3"/>
      <c r="I66" s="3">
        <v>2.695</v>
      </c>
      <c r="J66" s="3">
        <v>2.895</v>
      </c>
      <c r="K66" s="4"/>
      <c r="L66" s="4">
        <v>0.098</v>
      </c>
      <c r="M66" s="4"/>
      <c r="N66" s="3">
        <v>2.35</v>
      </c>
      <c r="O66" s="3">
        <v>2.94</v>
      </c>
      <c r="P66" s="3">
        <v>2.94</v>
      </c>
      <c r="Q66" s="3">
        <v>3.35</v>
      </c>
      <c r="R66" s="4">
        <v>2.895</v>
      </c>
      <c r="T66" s="13">
        <v>1757</v>
      </c>
      <c r="U66" s="2">
        <v>1760</v>
      </c>
    </row>
    <row r="67" spans="1:21" ht="15">
      <c r="A67" s="13">
        <v>1758</v>
      </c>
      <c r="B67" s="3">
        <v>16.25</v>
      </c>
      <c r="C67" s="3">
        <v>27.5</v>
      </c>
      <c r="D67" s="3">
        <v>27</v>
      </c>
      <c r="E67" s="3"/>
      <c r="F67" s="3">
        <v>1.5925</v>
      </c>
      <c r="G67" s="3"/>
      <c r="H67" s="3"/>
      <c r="I67" s="3">
        <v>2.695</v>
      </c>
      <c r="J67" s="3">
        <v>2.895</v>
      </c>
      <c r="K67" s="4"/>
      <c r="L67" s="4">
        <v>0.098</v>
      </c>
      <c r="M67" s="4"/>
      <c r="N67" s="3">
        <v>2.35</v>
      </c>
      <c r="O67" s="3">
        <v>2.94</v>
      </c>
      <c r="P67" s="3">
        <v>2.94</v>
      </c>
      <c r="Q67" s="3">
        <v>3.35</v>
      </c>
      <c r="R67" s="4">
        <v>2.895</v>
      </c>
      <c r="T67" s="13">
        <v>1758</v>
      </c>
      <c r="U67" s="2">
        <v>1760</v>
      </c>
    </row>
    <row r="68" spans="1:21" ht="15">
      <c r="A68" s="13">
        <v>1759</v>
      </c>
      <c r="B68" s="3">
        <v>16.25</v>
      </c>
      <c r="C68" s="3">
        <v>27.5</v>
      </c>
      <c r="D68" s="3">
        <v>27</v>
      </c>
      <c r="E68" s="3"/>
      <c r="F68" s="3">
        <v>1.5925</v>
      </c>
      <c r="G68" s="3"/>
      <c r="H68" s="3"/>
      <c r="I68" s="3">
        <v>2.695</v>
      </c>
      <c r="J68" s="3">
        <v>2.895</v>
      </c>
      <c r="K68" s="4"/>
      <c r="L68" s="4">
        <v>0.098</v>
      </c>
      <c r="M68" s="4"/>
      <c r="N68" s="3">
        <v>2.35</v>
      </c>
      <c r="O68" s="3">
        <v>2.94</v>
      </c>
      <c r="P68" s="3">
        <v>2.94</v>
      </c>
      <c r="Q68" s="3">
        <v>3.35</v>
      </c>
      <c r="R68" s="4">
        <v>2.895</v>
      </c>
      <c r="T68" s="13">
        <v>1759</v>
      </c>
      <c r="U68" s="2">
        <v>1760</v>
      </c>
    </row>
    <row r="69" spans="1:21" ht="15">
      <c r="A69" s="13">
        <v>1760</v>
      </c>
      <c r="B69" s="3">
        <v>16.25</v>
      </c>
      <c r="C69" s="3">
        <v>27.5</v>
      </c>
      <c r="D69" s="3">
        <v>27.5</v>
      </c>
      <c r="E69" s="3"/>
      <c r="F69" s="3">
        <v>1.5925</v>
      </c>
      <c r="G69" s="3"/>
      <c r="H69" s="3"/>
      <c r="I69" s="3">
        <v>2.695</v>
      </c>
      <c r="J69" s="3">
        <v>2.776666666666667</v>
      </c>
      <c r="K69" s="4"/>
      <c r="L69" s="4">
        <v>0.098</v>
      </c>
      <c r="M69" s="4"/>
      <c r="N69" s="3"/>
      <c r="O69" s="3">
        <v>2.94</v>
      </c>
      <c r="P69" s="3">
        <v>2.94</v>
      </c>
      <c r="Q69" s="3">
        <v>2.45</v>
      </c>
      <c r="R69" s="4">
        <v>2.776666666666667</v>
      </c>
      <c r="T69" s="13">
        <v>1760</v>
      </c>
      <c r="U69" s="2">
        <v>1760</v>
      </c>
    </row>
    <row r="70" spans="1:21" ht="15">
      <c r="A70" s="13">
        <v>1761</v>
      </c>
      <c r="B70" s="3">
        <v>16.25</v>
      </c>
      <c r="C70" s="3">
        <v>27.5</v>
      </c>
      <c r="D70" s="3">
        <v>27.5</v>
      </c>
      <c r="E70" s="3"/>
      <c r="F70" s="3">
        <v>1.5925</v>
      </c>
      <c r="G70" s="3"/>
      <c r="H70" s="3"/>
      <c r="I70" s="3">
        <v>2.695</v>
      </c>
      <c r="J70" s="3">
        <v>2.945</v>
      </c>
      <c r="K70" s="4"/>
      <c r="L70" s="4">
        <v>0.098</v>
      </c>
      <c r="M70" s="4"/>
      <c r="N70" s="3">
        <v>2.45</v>
      </c>
      <c r="O70" s="3">
        <v>2.94</v>
      </c>
      <c r="P70" s="3">
        <v>2.94</v>
      </c>
      <c r="Q70" s="3">
        <v>3.45</v>
      </c>
      <c r="R70" s="4">
        <v>2.945</v>
      </c>
      <c r="T70" s="13">
        <v>1761</v>
      </c>
      <c r="U70" s="2">
        <v>1760</v>
      </c>
    </row>
    <row r="71" spans="1:21" ht="15">
      <c r="A71" s="13">
        <v>1762</v>
      </c>
      <c r="B71" s="3">
        <v>16.25</v>
      </c>
      <c r="C71" s="3">
        <v>27.5</v>
      </c>
      <c r="D71" s="3">
        <v>27.5</v>
      </c>
      <c r="E71" s="3"/>
      <c r="F71" s="3">
        <v>1.5925</v>
      </c>
      <c r="G71" s="3"/>
      <c r="H71" s="3"/>
      <c r="I71" s="3">
        <v>2.695</v>
      </c>
      <c r="J71" s="3">
        <v>2.695</v>
      </c>
      <c r="K71" s="4"/>
      <c r="L71" s="4">
        <v>0.098</v>
      </c>
      <c r="M71" s="4"/>
      <c r="N71" s="3">
        <v>2.45</v>
      </c>
      <c r="O71" s="3">
        <v>2.94</v>
      </c>
      <c r="P71" s="3">
        <v>2.94</v>
      </c>
      <c r="Q71" s="3">
        <v>2.45</v>
      </c>
      <c r="R71" s="4">
        <v>2.695</v>
      </c>
      <c r="T71" s="13">
        <v>1762</v>
      </c>
      <c r="U71" s="2">
        <v>1760</v>
      </c>
    </row>
    <row r="72" spans="1:21" ht="15">
      <c r="A72" s="13">
        <v>1763</v>
      </c>
      <c r="B72" s="3">
        <v>16.5</v>
      </c>
      <c r="C72" s="3">
        <v>27.5</v>
      </c>
      <c r="D72" s="3">
        <v>27.5</v>
      </c>
      <c r="E72" s="3"/>
      <c r="F72" s="3">
        <v>1.6170000000000002</v>
      </c>
      <c r="G72" s="3"/>
      <c r="H72" s="3"/>
      <c r="I72" s="3">
        <v>2.695</v>
      </c>
      <c r="J72" s="3">
        <v>2.695</v>
      </c>
      <c r="K72" s="4"/>
      <c r="L72" s="4">
        <v>0.09800000000000002</v>
      </c>
      <c r="M72" s="4"/>
      <c r="N72" s="3">
        <v>2.45</v>
      </c>
      <c r="O72" s="3">
        <v>2.94</v>
      </c>
      <c r="P72" s="3">
        <v>2.94</v>
      </c>
      <c r="Q72" s="3">
        <v>2.45</v>
      </c>
      <c r="R72" s="4">
        <v>2.695</v>
      </c>
      <c r="T72" s="13">
        <v>1763</v>
      </c>
      <c r="U72" s="2">
        <v>1760</v>
      </c>
    </row>
    <row r="73" spans="1:21" ht="15">
      <c r="A73" s="13">
        <v>1764</v>
      </c>
      <c r="B73" s="3">
        <v>16.5</v>
      </c>
      <c r="C73" s="3">
        <v>27.5</v>
      </c>
      <c r="D73" s="3">
        <v>27.5</v>
      </c>
      <c r="E73" s="3"/>
      <c r="F73" s="3">
        <v>1.6170000000000002</v>
      </c>
      <c r="G73" s="3"/>
      <c r="H73" s="3"/>
      <c r="I73" s="3">
        <v>2.695</v>
      </c>
      <c r="J73" s="3">
        <v>2.695</v>
      </c>
      <c r="K73" s="4"/>
      <c r="L73" s="4">
        <v>0.09800000000000002</v>
      </c>
      <c r="M73" s="4"/>
      <c r="N73" s="3">
        <v>2.45</v>
      </c>
      <c r="O73" s="3">
        <v>2.94</v>
      </c>
      <c r="P73" s="3">
        <v>2.94</v>
      </c>
      <c r="Q73" s="3">
        <v>2.45</v>
      </c>
      <c r="R73" s="4">
        <v>2.695</v>
      </c>
      <c r="T73" s="13">
        <v>1764</v>
      </c>
      <c r="U73" s="2">
        <v>1760</v>
      </c>
    </row>
    <row r="74" spans="1:21" ht="15">
      <c r="A74" s="13">
        <v>1765</v>
      </c>
      <c r="B74" s="3">
        <v>16.625</v>
      </c>
      <c r="C74" s="3">
        <v>27.5</v>
      </c>
      <c r="D74" s="3">
        <v>27.5</v>
      </c>
      <c r="E74" s="3"/>
      <c r="F74" s="3">
        <v>1.62925</v>
      </c>
      <c r="G74" s="3"/>
      <c r="H74" s="3"/>
      <c r="I74" s="3">
        <v>2.6925</v>
      </c>
      <c r="J74" s="3">
        <v>2.695</v>
      </c>
      <c r="K74" s="4"/>
      <c r="L74" s="4">
        <v>0.098</v>
      </c>
      <c r="M74" s="4"/>
      <c r="N74" s="3">
        <v>2.45</v>
      </c>
      <c r="O74" s="3">
        <v>2.94</v>
      </c>
      <c r="P74" s="3">
        <v>2.94</v>
      </c>
      <c r="Q74" s="3">
        <v>2.45</v>
      </c>
      <c r="R74" s="4">
        <v>2.695</v>
      </c>
      <c r="T74" s="13">
        <v>1765</v>
      </c>
      <c r="U74" s="2">
        <v>2133</v>
      </c>
    </row>
    <row r="75" spans="1:21" ht="15">
      <c r="A75" s="13">
        <v>1766</v>
      </c>
      <c r="B75" s="3">
        <v>16.75</v>
      </c>
      <c r="C75" s="3">
        <v>30</v>
      </c>
      <c r="D75" s="3">
        <v>34.25</v>
      </c>
      <c r="E75" s="3"/>
      <c r="F75" s="3">
        <v>1.638</v>
      </c>
      <c r="G75" s="3"/>
      <c r="H75" s="3"/>
      <c r="I75" s="3">
        <v>2.93</v>
      </c>
      <c r="J75" s="3">
        <v>3.34</v>
      </c>
      <c r="K75" s="4"/>
      <c r="L75" s="4">
        <v>0.0977910447761194</v>
      </c>
      <c r="M75" s="4"/>
      <c r="N75" s="3">
        <v>2.44</v>
      </c>
      <c r="O75" s="3">
        <v>3.91</v>
      </c>
      <c r="P75" s="3">
        <v>4.07</v>
      </c>
      <c r="Q75" s="3">
        <v>2.94</v>
      </c>
      <c r="R75" s="4">
        <v>3.34</v>
      </c>
      <c r="T75" s="13">
        <v>1766</v>
      </c>
      <c r="U75" s="2">
        <v>2133</v>
      </c>
    </row>
    <row r="76" spans="1:21" ht="15">
      <c r="A76" s="13">
        <v>1767</v>
      </c>
      <c r="B76" s="3">
        <v>17.5</v>
      </c>
      <c r="C76" s="3">
        <v>34.5</v>
      </c>
      <c r="D76" s="3">
        <v>32.75</v>
      </c>
      <c r="E76" s="3"/>
      <c r="F76" s="3">
        <v>1.70275</v>
      </c>
      <c r="G76" s="3"/>
      <c r="H76" s="3"/>
      <c r="I76" s="3">
        <v>3.3575</v>
      </c>
      <c r="J76" s="3">
        <v>3.1875</v>
      </c>
      <c r="K76" s="4"/>
      <c r="L76" s="4">
        <v>0.0973</v>
      </c>
      <c r="M76" s="4"/>
      <c r="N76" s="3">
        <v>2.43</v>
      </c>
      <c r="O76" s="3">
        <v>3.7</v>
      </c>
      <c r="P76" s="3">
        <v>3.7</v>
      </c>
      <c r="Q76" s="3">
        <v>2.92</v>
      </c>
      <c r="R76" s="4">
        <v>3.1875</v>
      </c>
      <c r="T76" s="13">
        <v>1767</v>
      </c>
      <c r="U76" s="2">
        <v>2057</v>
      </c>
    </row>
    <row r="77" spans="1:21" ht="15">
      <c r="A77" s="13">
        <v>1768</v>
      </c>
      <c r="B77" s="3">
        <v>17.5</v>
      </c>
      <c r="C77" s="3">
        <v>34.5</v>
      </c>
      <c r="D77" s="3">
        <v>32.75</v>
      </c>
      <c r="E77" s="3"/>
      <c r="F77" s="3">
        <v>1.70275</v>
      </c>
      <c r="G77" s="3"/>
      <c r="H77" s="3"/>
      <c r="I77" s="3">
        <v>3.3575</v>
      </c>
      <c r="J77" s="3">
        <v>3.1875</v>
      </c>
      <c r="K77" s="4"/>
      <c r="L77" s="4">
        <v>0.0973</v>
      </c>
      <c r="M77" s="4"/>
      <c r="N77" s="3">
        <v>2.43</v>
      </c>
      <c r="O77" s="3">
        <v>3.7</v>
      </c>
      <c r="P77" s="3">
        <v>3.7</v>
      </c>
      <c r="Q77" s="3">
        <v>2.92</v>
      </c>
      <c r="R77" s="4">
        <v>3.1875</v>
      </c>
      <c r="T77" s="13">
        <v>1768</v>
      </c>
      <c r="U77" s="2">
        <v>2057</v>
      </c>
    </row>
    <row r="78" spans="1:21" ht="15">
      <c r="A78" s="13">
        <v>1769</v>
      </c>
      <c r="B78" s="3">
        <v>17.5</v>
      </c>
      <c r="C78" s="3">
        <v>30.25</v>
      </c>
      <c r="D78" s="3">
        <v>30.75</v>
      </c>
      <c r="E78" s="3"/>
      <c r="F78" s="3">
        <v>1.70275</v>
      </c>
      <c r="G78" s="3"/>
      <c r="H78" s="3"/>
      <c r="I78" s="3">
        <v>2.9425</v>
      </c>
      <c r="J78" s="3">
        <v>2.9925</v>
      </c>
      <c r="K78" s="4"/>
      <c r="L78" s="4">
        <v>0.0973</v>
      </c>
      <c r="M78" s="4"/>
      <c r="N78" s="3">
        <v>2.43</v>
      </c>
      <c r="O78" s="3">
        <v>3.7</v>
      </c>
      <c r="P78" s="3">
        <v>2.92</v>
      </c>
      <c r="Q78" s="3">
        <v>2.92</v>
      </c>
      <c r="R78" s="4">
        <v>2.9925</v>
      </c>
      <c r="T78" s="13">
        <v>1769</v>
      </c>
      <c r="U78" s="2">
        <v>2057</v>
      </c>
    </row>
    <row r="79" spans="1:21" ht="15">
      <c r="A79" s="13">
        <v>1770</v>
      </c>
      <c r="B79" s="3">
        <v>17.5</v>
      </c>
      <c r="C79" s="3">
        <v>30</v>
      </c>
      <c r="D79" s="3">
        <v>37.75</v>
      </c>
      <c r="E79" s="3"/>
      <c r="F79" s="3">
        <v>1.70275</v>
      </c>
      <c r="G79" s="3"/>
      <c r="H79" s="3"/>
      <c r="I79" s="3">
        <v>2.9225</v>
      </c>
      <c r="J79" s="3">
        <v>3.675</v>
      </c>
      <c r="K79" s="4"/>
      <c r="L79" s="4">
        <v>0.0973</v>
      </c>
      <c r="M79" s="4"/>
      <c r="N79" s="3">
        <v>3.7</v>
      </c>
      <c r="O79" s="3">
        <v>4.38</v>
      </c>
      <c r="P79" s="3">
        <v>3.7</v>
      </c>
      <c r="Q79" s="3">
        <v>2.92</v>
      </c>
      <c r="R79" s="4">
        <v>3.675</v>
      </c>
      <c r="T79" s="13">
        <v>1770</v>
      </c>
      <c r="U79" s="2">
        <v>2057</v>
      </c>
    </row>
    <row r="80" spans="1:21" ht="15">
      <c r="A80" s="13">
        <v>1771</v>
      </c>
      <c r="B80" s="3">
        <v>17.5</v>
      </c>
      <c r="C80" s="3">
        <v>31</v>
      </c>
      <c r="D80" s="3">
        <v>37.666666666666664</v>
      </c>
      <c r="E80" s="3"/>
      <c r="F80" s="3">
        <v>1.70275</v>
      </c>
      <c r="G80" s="3"/>
      <c r="H80" s="3"/>
      <c r="I80" s="3">
        <v>3.0233333333333334</v>
      </c>
      <c r="J80" s="3">
        <v>3.6666666666666665</v>
      </c>
      <c r="K80" s="4"/>
      <c r="L80" s="4">
        <v>0.0973</v>
      </c>
      <c r="M80" s="4"/>
      <c r="N80" s="3">
        <v>3.7</v>
      </c>
      <c r="O80" s="3">
        <v>4.38</v>
      </c>
      <c r="P80" s="3"/>
      <c r="Q80" s="3">
        <v>2.92</v>
      </c>
      <c r="R80" s="4">
        <v>3.6666666666666665</v>
      </c>
      <c r="T80" s="13">
        <v>1771</v>
      </c>
      <c r="U80" s="2">
        <v>2057</v>
      </c>
    </row>
    <row r="81" spans="1:21" ht="15">
      <c r="A81" s="13">
        <v>1772</v>
      </c>
      <c r="B81" s="3">
        <v>18.25</v>
      </c>
      <c r="C81" s="3">
        <v>31.25</v>
      </c>
      <c r="D81" s="3">
        <v>33.75</v>
      </c>
      <c r="E81" s="3"/>
      <c r="F81" s="3">
        <v>1.7775</v>
      </c>
      <c r="G81" s="3"/>
      <c r="H81" s="3"/>
      <c r="I81" s="3">
        <v>3.0575</v>
      </c>
      <c r="J81" s="3">
        <v>3.285</v>
      </c>
      <c r="K81" s="4"/>
      <c r="L81" s="4">
        <v>0.09739726027397261</v>
      </c>
      <c r="M81" s="4"/>
      <c r="N81" s="3">
        <v>2.92</v>
      </c>
      <c r="O81" s="3">
        <v>3.31</v>
      </c>
      <c r="P81" s="3">
        <v>3.7</v>
      </c>
      <c r="Q81" s="3">
        <v>3.21</v>
      </c>
      <c r="R81" s="4">
        <v>3.285</v>
      </c>
      <c r="T81" s="13">
        <v>1772</v>
      </c>
      <c r="U81" s="2">
        <v>2057</v>
      </c>
    </row>
    <row r="82" spans="1:21" ht="15">
      <c r="A82" s="13">
        <v>1773</v>
      </c>
      <c r="B82" s="3">
        <v>20</v>
      </c>
      <c r="C82" s="3">
        <v>32.75</v>
      </c>
      <c r="D82" s="3">
        <v>33.25</v>
      </c>
      <c r="E82" s="3"/>
      <c r="F82" s="3">
        <v>1.95</v>
      </c>
      <c r="G82" s="3"/>
      <c r="H82" s="3"/>
      <c r="I82" s="3">
        <v>3.195</v>
      </c>
      <c r="J82" s="3">
        <v>3.245</v>
      </c>
      <c r="K82" s="4"/>
      <c r="L82" s="4">
        <v>0.0975</v>
      </c>
      <c r="M82" s="4"/>
      <c r="N82" s="3">
        <v>2.95</v>
      </c>
      <c r="O82" s="3">
        <v>2.92</v>
      </c>
      <c r="P82" s="3">
        <v>3.51</v>
      </c>
      <c r="Q82" s="3">
        <v>3.6</v>
      </c>
      <c r="R82" s="4">
        <v>3.245</v>
      </c>
      <c r="T82" s="13">
        <v>1773</v>
      </c>
      <c r="U82" s="2">
        <v>2057</v>
      </c>
    </row>
    <row r="83" spans="1:21" ht="15">
      <c r="A83" s="13">
        <v>1774</v>
      </c>
      <c r="B83" s="3">
        <v>26</v>
      </c>
      <c r="C83" s="3">
        <v>34</v>
      </c>
      <c r="D83" s="3">
        <v>36.333333333333336</v>
      </c>
      <c r="E83" s="3"/>
      <c r="F83" s="3">
        <v>2.532</v>
      </c>
      <c r="G83" s="3"/>
      <c r="H83" s="3"/>
      <c r="I83" s="3">
        <v>3.31</v>
      </c>
      <c r="J83" s="3">
        <v>3.6533333333333338</v>
      </c>
      <c r="K83" s="4"/>
      <c r="L83" s="4">
        <v>0.09738461538461539</v>
      </c>
      <c r="M83" s="4"/>
      <c r="N83" s="3"/>
      <c r="O83" s="3">
        <v>3.36</v>
      </c>
      <c r="P83" s="3">
        <v>3.7</v>
      </c>
      <c r="Q83" s="3">
        <v>3.9</v>
      </c>
      <c r="R83" s="4">
        <v>3.6533333333333338</v>
      </c>
      <c r="T83" s="13">
        <v>1774</v>
      </c>
      <c r="U83" s="2">
        <v>2057</v>
      </c>
    </row>
    <row r="84" spans="1:21" ht="15">
      <c r="A84" s="13">
        <v>1775</v>
      </c>
      <c r="B84" s="3">
        <v>26</v>
      </c>
      <c r="C84" s="3">
        <v>30</v>
      </c>
      <c r="D84" s="3">
        <v>44.333333333333336</v>
      </c>
      <c r="E84" s="3"/>
      <c r="F84" s="3">
        <v>2.53</v>
      </c>
      <c r="G84" s="3"/>
      <c r="H84" s="3"/>
      <c r="I84" s="3">
        <v>2.92</v>
      </c>
      <c r="J84" s="3">
        <v>4.316666666666667</v>
      </c>
      <c r="K84" s="4"/>
      <c r="L84" s="4">
        <v>0.0973076923076923</v>
      </c>
      <c r="M84" s="4"/>
      <c r="N84" s="3">
        <v>3.21</v>
      </c>
      <c r="O84" s="3"/>
      <c r="P84" s="3">
        <v>5.84</v>
      </c>
      <c r="Q84" s="3">
        <v>3.9</v>
      </c>
      <c r="R84" s="4">
        <v>4.316666666666667</v>
      </c>
      <c r="T84" s="13">
        <v>1775</v>
      </c>
      <c r="U84" s="2">
        <v>2057</v>
      </c>
    </row>
    <row r="85" spans="1:21" ht="15">
      <c r="A85" s="13">
        <v>1776</v>
      </c>
      <c r="B85" s="3">
        <v>27</v>
      </c>
      <c r="C85" s="3">
        <v>45.333333333333336</v>
      </c>
      <c r="D85" s="3">
        <v>48</v>
      </c>
      <c r="E85" s="3"/>
      <c r="F85" s="3">
        <v>2.63</v>
      </c>
      <c r="G85" s="3"/>
      <c r="H85" s="3"/>
      <c r="I85" s="3">
        <v>4.413333333333333</v>
      </c>
      <c r="J85" s="3">
        <v>4.67</v>
      </c>
      <c r="K85" s="4"/>
      <c r="L85" s="4">
        <v>0.0974074074074074</v>
      </c>
      <c r="M85" s="4"/>
      <c r="N85" s="3"/>
      <c r="O85" s="3"/>
      <c r="P85" s="3"/>
      <c r="Q85" s="3">
        <v>4.67</v>
      </c>
      <c r="R85" s="4">
        <v>4.67</v>
      </c>
      <c r="T85" s="13">
        <v>1776</v>
      </c>
      <c r="U85" s="2">
        <v>2057</v>
      </c>
    </row>
    <row r="86" spans="1:21" ht="15">
      <c r="A86" s="13">
        <v>1777</v>
      </c>
      <c r="B86" s="3"/>
      <c r="C86" s="3">
        <v>53</v>
      </c>
      <c r="D86" s="3">
        <v>58.666666666666664</v>
      </c>
      <c r="E86" s="3"/>
      <c r="F86" s="3"/>
      <c r="G86" s="3"/>
      <c r="H86" s="3"/>
      <c r="I86" s="3">
        <v>5.16</v>
      </c>
      <c r="J86" s="3">
        <v>5.71</v>
      </c>
      <c r="K86" s="4"/>
      <c r="L86" s="4"/>
      <c r="M86" s="4"/>
      <c r="N86" s="3"/>
      <c r="O86" s="3">
        <v>5.84</v>
      </c>
      <c r="P86" s="3">
        <v>5.84</v>
      </c>
      <c r="Q86" s="3">
        <v>5.45</v>
      </c>
      <c r="R86" s="4">
        <v>5.71</v>
      </c>
      <c r="T86" s="13">
        <v>1777</v>
      </c>
      <c r="U86" s="2">
        <v>2057</v>
      </c>
    </row>
    <row r="87" spans="1:21" ht="15">
      <c r="A87" s="13">
        <v>1778</v>
      </c>
      <c r="B87" s="3">
        <v>23.25</v>
      </c>
      <c r="C87" s="3">
        <v>45.333333333333336</v>
      </c>
      <c r="D87" s="3">
        <v>43.333333333333336</v>
      </c>
      <c r="E87" s="3"/>
      <c r="F87" s="3">
        <v>2.26525</v>
      </c>
      <c r="G87" s="3"/>
      <c r="H87" s="3"/>
      <c r="I87" s="3">
        <v>4.45</v>
      </c>
      <c r="J87" s="3">
        <v>4.22</v>
      </c>
      <c r="K87" s="4"/>
      <c r="L87" s="4">
        <v>0.09743010752688172</v>
      </c>
      <c r="M87" s="4"/>
      <c r="N87" s="3"/>
      <c r="O87" s="3">
        <v>4.19</v>
      </c>
      <c r="P87" s="3">
        <v>4.38</v>
      </c>
      <c r="Q87" s="3">
        <v>4.09</v>
      </c>
      <c r="R87" s="4">
        <v>4.22</v>
      </c>
      <c r="T87" s="13">
        <v>1778</v>
      </c>
      <c r="U87" s="2">
        <v>2057</v>
      </c>
    </row>
    <row r="88" spans="1:21" ht="15">
      <c r="A88" s="13">
        <v>1779</v>
      </c>
      <c r="B88" s="3">
        <v>22</v>
      </c>
      <c r="C88" s="3">
        <v>45.25</v>
      </c>
      <c r="D88" s="3">
        <v>47.333333333333336</v>
      </c>
      <c r="E88" s="3"/>
      <c r="F88" s="3">
        <v>2.138333333333333</v>
      </c>
      <c r="G88" s="3"/>
      <c r="H88" s="3"/>
      <c r="I88" s="3">
        <v>4.4075</v>
      </c>
      <c r="J88" s="3">
        <v>4.626666666666666</v>
      </c>
      <c r="K88" s="4"/>
      <c r="L88" s="4">
        <v>0.09719696969696968</v>
      </c>
      <c r="M88" s="4"/>
      <c r="N88" s="3"/>
      <c r="O88" s="3">
        <v>4.87</v>
      </c>
      <c r="P88" s="3">
        <v>4.87</v>
      </c>
      <c r="Q88" s="3">
        <v>4.14</v>
      </c>
      <c r="R88" s="4">
        <v>4.626666666666666</v>
      </c>
      <c r="T88" s="13">
        <v>1779</v>
      </c>
      <c r="U88" s="2">
        <v>2057</v>
      </c>
    </row>
    <row r="89" spans="1:21" ht="15">
      <c r="A89" s="13">
        <v>1780</v>
      </c>
      <c r="B89" s="3">
        <v>22.125</v>
      </c>
      <c r="C89" s="3">
        <v>47</v>
      </c>
      <c r="D89" s="3">
        <v>47.666666666666664</v>
      </c>
      <c r="E89" s="3"/>
      <c r="F89" s="3">
        <v>2.14675</v>
      </c>
      <c r="G89" s="3"/>
      <c r="H89" s="3"/>
      <c r="I89" s="3">
        <v>4.576666666666667</v>
      </c>
      <c r="J89" s="3">
        <v>4.64</v>
      </c>
      <c r="K89" s="4"/>
      <c r="L89" s="4">
        <v>0.09702824858757061</v>
      </c>
      <c r="M89" s="4"/>
      <c r="N89" s="3"/>
      <c r="O89" s="3">
        <v>4.87</v>
      </c>
      <c r="P89" s="3">
        <v>4.67</v>
      </c>
      <c r="Q89" s="3">
        <v>4.38</v>
      </c>
      <c r="R89" s="4">
        <v>4.64</v>
      </c>
      <c r="T89" s="13">
        <v>1780</v>
      </c>
      <c r="U89" s="2">
        <v>2057</v>
      </c>
    </row>
    <row r="90" spans="1:21" ht="15">
      <c r="A90" s="13">
        <v>1781</v>
      </c>
      <c r="B90" s="3">
        <v>24</v>
      </c>
      <c r="C90" s="3">
        <v>45</v>
      </c>
      <c r="D90" s="3">
        <v>60</v>
      </c>
      <c r="E90" s="3"/>
      <c r="F90" s="3">
        <v>2.34</v>
      </c>
      <c r="G90" s="3"/>
      <c r="H90" s="3"/>
      <c r="I90" s="3">
        <v>4.383333333333333</v>
      </c>
      <c r="J90" s="3">
        <v>5.84</v>
      </c>
      <c r="K90" s="4"/>
      <c r="L90" s="4">
        <v>0.0975</v>
      </c>
      <c r="M90" s="4"/>
      <c r="N90" s="3"/>
      <c r="O90" s="3"/>
      <c r="P90" s="3">
        <v>5.84</v>
      </c>
      <c r="Q90" s="3"/>
      <c r="R90" s="4">
        <v>5.84</v>
      </c>
      <c r="T90" s="13">
        <v>1781</v>
      </c>
      <c r="U90" s="2">
        <v>2057</v>
      </c>
    </row>
    <row r="91" spans="1:21" ht="15">
      <c r="A91" s="13">
        <v>1782</v>
      </c>
      <c r="B91" s="3">
        <v>24</v>
      </c>
      <c r="C91" s="3"/>
      <c r="D91" s="3">
        <v>45</v>
      </c>
      <c r="E91" s="3"/>
      <c r="F91" s="3">
        <v>2.34</v>
      </c>
      <c r="G91" s="3"/>
      <c r="H91" s="3"/>
      <c r="I91" s="3"/>
      <c r="J91" s="3">
        <v>4.38</v>
      </c>
      <c r="K91" s="4"/>
      <c r="L91" s="4">
        <v>0.0975</v>
      </c>
      <c r="M91" s="4"/>
      <c r="N91" s="3"/>
      <c r="O91" s="3">
        <v>4.38</v>
      </c>
      <c r="P91" s="3"/>
      <c r="Q91" s="3">
        <v>4.38</v>
      </c>
      <c r="R91" s="4">
        <v>4.38</v>
      </c>
      <c r="T91" s="13">
        <v>1782</v>
      </c>
      <c r="U91" s="2">
        <v>2057</v>
      </c>
    </row>
    <row r="92" spans="1:20" ht="15">
      <c r="A92" s="13">
        <v>1783</v>
      </c>
      <c r="B92" s="3">
        <v>27</v>
      </c>
      <c r="C92" s="3">
        <v>47</v>
      </c>
      <c r="D92" s="3"/>
      <c r="E92" s="3"/>
      <c r="F92" s="3">
        <v>2.63</v>
      </c>
      <c r="G92" s="3"/>
      <c r="H92" s="3"/>
      <c r="I92" s="3">
        <v>4.63</v>
      </c>
      <c r="J92" s="3"/>
      <c r="K92" s="4"/>
      <c r="L92" s="4">
        <v>0.0974074074074074</v>
      </c>
      <c r="M92" s="4"/>
      <c r="N92" s="3"/>
      <c r="O92" s="3"/>
      <c r="P92" s="3"/>
      <c r="Q92" s="3"/>
      <c r="R92" s="4"/>
      <c r="T92" s="13">
        <v>1783</v>
      </c>
    </row>
    <row r="93" spans="1:20" ht="15">
      <c r="A93" s="13">
        <v>1784</v>
      </c>
      <c r="B93" s="3">
        <v>30</v>
      </c>
      <c r="C93" s="3">
        <v>39.5</v>
      </c>
      <c r="D93" s="3"/>
      <c r="E93" s="3"/>
      <c r="F93" s="3">
        <v>2.92</v>
      </c>
      <c r="G93" s="3"/>
      <c r="H93" s="3"/>
      <c r="I93" s="3">
        <v>3.845</v>
      </c>
      <c r="J93" s="3"/>
      <c r="K93" s="4"/>
      <c r="L93" s="4">
        <v>0.09733333333333333</v>
      </c>
      <c r="M93" s="4"/>
      <c r="N93" s="3"/>
      <c r="O93" s="3"/>
      <c r="P93" s="3"/>
      <c r="Q93" s="3"/>
      <c r="R93" s="4"/>
      <c r="T93" s="13">
        <v>1784</v>
      </c>
    </row>
    <row r="94" spans="1:20" ht="15">
      <c r="A94" s="13">
        <v>1785</v>
      </c>
      <c r="B94" s="3">
        <v>24</v>
      </c>
      <c r="C94" s="3">
        <v>45</v>
      </c>
      <c r="D94" s="3">
        <v>60</v>
      </c>
      <c r="E94" s="3"/>
      <c r="F94" s="3">
        <v>2.339</v>
      </c>
      <c r="G94" s="3"/>
      <c r="H94" s="3"/>
      <c r="I94" s="3">
        <v>4.38</v>
      </c>
      <c r="J94" s="3">
        <v>5.84</v>
      </c>
      <c r="K94" s="4"/>
      <c r="L94" s="4">
        <v>0.09745833333333333</v>
      </c>
      <c r="M94" s="4"/>
      <c r="N94" s="3"/>
      <c r="O94" s="3"/>
      <c r="P94" s="3">
        <v>5.84</v>
      </c>
      <c r="Q94" s="3"/>
      <c r="R94" s="4">
        <v>5.84</v>
      </c>
      <c r="T94" s="13">
        <v>1785</v>
      </c>
    </row>
    <row r="95" spans="1:20" ht="15">
      <c r="A95" s="13">
        <v>1786</v>
      </c>
      <c r="B95" s="3">
        <v>26</v>
      </c>
      <c r="C95" s="3">
        <v>44</v>
      </c>
      <c r="D95" s="3">
        <v>47</v>
      </c>
      <c r="E95" s="3"/>
      <c r="F95" s="3">
        <v>2.53</v>
      </c>
      <c r="G95" s="3"/>
      <c r="H95" s="3"/>
      <c r="I95" s="3">
        <v>4.33</v>
      </c>
      <c r="J95" s="3">
        <v>4.6</v>
      </c>
      <c r="K95" s="4"/>
      <c r="L95" s="4">
        <v>0.0973076923076923</v>
      </c>
      <c r="M95" s="4"/>
      <c r="N95" s="3"/>
      <c r="O95" s="3"/>
      <c r="P95" s="3">
        <v>4.87</v>
      </c>
      <c r="Q95" s="3">
        <v>4.33</v>
      </c>
      <c r="R95" s="4">
        <v>4.6</v>
      </c>
      <c r="T95" s="13">
        <v>1786</v>
      </c>
    </row>
    <row r="96" spans="1:23" ht="15">
      <c r="A96" s="13">
        <v>1787</v>
      </c>
      <c r="B96" s="3">
        <v>24.433333333333334</v>
      </c>
      <c r="C96" s="3">
        <v>53.333333333333336</v>
      </c>
      <c r="D96" s="3">
        <v>55</v>
      </c>
      <c r="E96" s="3"/>
      <c r="F96" s="3">
        <v>2.385666666666667</v>
      </c>
      <c r="G96" s="3"/>
      <c r="H96" s="3"/>
      <c r="I96" s="3">
        <v>5.19</v>
      </c>
      <c r="J96" s="3">
        <v>5.355</v>
      </c>
      <c r="K96" s="4"/>
      <c r="L96" s="4">
        <v>0.09763983628922238</v>
      </c>
      <c r="M96" s="4"/>
      <c r="N96" s="3"/>
      <c r="O96" s="3">
        <v>4.87</v>
      </c>
      <c r="P96" s="3">
        <v>5.84</v>
      </c>
      <c r="Q96" s="3"/>
      <c r="R96" s="4">
        <v>5.355</v>
      </c>
      <c r="T96" s="13">
        <v>1787</v>
      </c>
      <c r="W96" s="2">
        <v>1753</v>
      </c>
    </row>
    <row r="97" spans="1:23" ht="15">
      <c r="A97" s="13">
        <v>1788</v>
      </c>
      <c r="B97" s="3">
        <v>24</v>
      </c>
      <c r="C97" s="3">
        <v>54.333333333333336</v>
      </c>
      <c r="D97" s="3">
        <v>54.333333333333336</v>
      </c>
      <c r="E97" s="3"/>
      <c r="F97" s="3">
        <v>2.3393333333333333</v>
      </c>
      <c r="G97" s="3"/>
      <c r="H97" s="3"/>
      <c r="I97" s="3">
        <v>5.29</v>
      </c>
      <c r="J97" s="3">
        <v>5.29</v>
      </c>
      <c r="K97" s="4"/>
      <c r="L97" s="4">
        <v>0.09747222222222222</v>
      </c>
      <c r="M97" s="4"/>
      <c r="N97" s="3"/>
      <c r="O97" s="3">
        <v>5.45</v>
      </c>
      <c r="P97" s="3">
        <v>5.45</v>
      </c>
      <c r="Q97" s="3">
        <v>4.97</v>
      </c>
      <c r="R97" s="4">
        <v>5.29</v>
      </c>
      <c r="T97" s="13">
        <v>1788</v>
      </c>
      <c r="W97" s="2">
        <v>1753</v>
      </c>
    </row>
    <row r="98" spans="1:23" ht="15">
      <c r="A98" s="13">
        <v>1789</v>
      </c>
      <c r="B98" s="3">
        <v>25.5</v>
      </c>
      <c r="C98" s="3">
        <v>56</v>
      </c>
      <c r="D98" s="3">
        <v>56</v>
      </c>
      <c r="E98" s="3"/>
      <c r="F98" s="3">
        <v>2.339</v>
      </c>
      <c r="G98" s="3"/>
      <c r="H98" s="3"/>
      <c r="I98" s="3">
        <v>5.45</v>
      </c>
      <c r="J98" s="3">
        <v>5.45</v>
      </c>
      <c r="K98" s="4"/>
      <c r="L98" s="4">
        <v>0.09172549019607842</v>
      </c>
      <c r="M98" s="4"/>
      <c r="N98" s="3"/>
      <c r="O98" s="3">
        <v>5.45</v>
      </c>
      <c r="P98" s="3">
        <v>5.45</v>
      </c>
      <c r="Q98" s="3">
        <v>5.45</v>
      </c>
      <c r="R98" s="4">
        <v>5.45</v>
      </c>
      <c r="T98" s="13">
        <v>1789</v>
      </c>
      <c r="W98" s="2">
        <v>1753</v>
      </c>
    </row>
    <row r="99" spans="1:23" ht="15">
      <c r="A99" s="13">
        <v>1790</v>
      </c>
      <c r="B99" s="3">
        <v>25.666666666666668</v>
      </c>
      <c r="C99" s="3">
        <v>56</v>
      </c>
      <c r="D99" s="3">
        <v>56</v>
      </c>
      <c r="E99" s="3"/>
      <c r="F99" s="3">
        <v>2.498333333333333</v>
      </c>
      <c r="G99" s="3"/>
      <c r="H99" s="3"/>
      <c r="I99" s="3">
        <v>5.45</v>
      </c>
      <c r="J99" s="3">
        <v>5.45</v>
      </c>
      <c r="K99" s="4"/>
      <c r="L99" s="4">
        <v>0.09733766233766232</v>
      </c>
      <c r="M99" s="4"/>
      <c r="N99" s="3"/>
      <c r="O99" s="3">
        <v>5.45</v>
      </c>
      <c r="P99" s="3">
        <v>5.45</v>
      </c>
      <c r="Q99" s="3">
        <v>5.45</v>
      </c>
      <c r="R99" s="4">
        <v>5.45</v>
      </c>
      <c r="T99" s="13">
        <v>1790</v>
      </c>
      <c r="W99" s="2">
        <v>1753</v>
      </c>
    </row>
    <row r="100" spans="1:23" ht="15">
      <c r="A100" s="13">
        <v>1791</v>
      </c>
      <c r="B100" s="3">
        <v>26</v>
      </c>
      <c r="C100" s="3">
        <v>56</v>
      </c>
      <c r="D100" s="3">
        <v>56.666666666666664</v>
      </c>
      <c r="E100" s="3"/>
      <c r="F100" s="3">
        <v>2.5316666666666667</v>
      </c>
      <c r="G100" s="3"/>
      <c r="H100" s="3"/>
      <c r="I100" s="3">
        <v>5.45</v>
      </c>
      <c r="J100" s="3">
        <v>5.516666666666667</v>
      </c>
      <c r="K100" s="4"/>
      <c r="L100" s="4">
        <v>0.09737179487179487</v>
      </c>
      <c r="M100" s="4"/>
      <c r="N100" s="3"/>
      <c r="O100" s="3">
        <v>5.45</v>
      </c>
      <c r="P100" s="3">
        <v>5.65</v>
      </c>
      <c r="Q100" s="3">
        <v>5.45</v>
      </c>
      <c r="R100" s="4">
        <v>5.516666666666667</v>
      </c>
      <c r="T100" s="13">
        <v>1791</v>
      </c>
      <c r="W100" s="2">
        <v>1753</v>
      </c>
    </row>
    <row r="101" spans="1:23" ht="15">
      <c r="A101" s="13">
        <v>1792</v>
      </c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3"/>
      <c r="O101" s="3"/>
      <c r="P101" s="3"/>
      <c r="Q101" s="3"/>
      <c r="R101" s="4"/>
      <c r="T101" s="13">
        <v>1792</v>
      </c>
      <c r="W101" s="2">
        <v>1753</v>
      </c>
    </row>
    <row r="102" spans="1:23" ht="15">
      <c r="A102" s="13">
        <v>1793</v>
      </c>
      <c r="B102" s="3">
        <v>31</v>
      </c>
      <c r="C102" s="3">
        <v>61.5</v>
      </c>
      <c r="D102" s="3">
        <v>63</v>
      </c>
      <c r="E102" s="3"/>
      <c r="F102" s="3">
        <v>3.0195</v>
      </c>
      <c r="G102" s="3"/>
      <c r="H102" s="3"/>
      <c r="I102" s="3">
        <v>5.99</v>
      </c>
      <c r="J102" s="3">
        <v>6.14</v>
      </c>
      <c r="K102" s="4"/>
      <c r="L102" s="4">
        <v>0.09740322580645161</v>
      </c>
      <c r="M102" s="4"/>
      <c r="N102" s="3"/>
      <c r="O102" s="3">
        <v>6.14</v>
      </c>
      <c r="P102" s="3"/>
      <c r="Q102" s="3"/>
      <c r="R102" s="4">
        <v>6.14</v>
      </c>
      <c r="T102" s="13">
        <v>1793</v>
      </c>
      <c r="W102" s="2">
        <v>1753</v>
      </c>
    </row>
    <row r="103" spans="1:23" ht="15">
      <c r="A103" s="13">
        <v>1794</v>
      </c>
      <c r="B103" s="3">
        <v>30</v>
      </c>
      <c r="C103" s="3">
        <v>60</v>
      </c>
      <c r="D103" s="3"/>
      <c r="E103" s="3"/>
      <c r="F103" s="3">
        <v>2.922</v>
      </c>
      <c r="G103" s="3"/>
      <c r="H103" s="3"/>
      <c r="I103" s="3">
        <v>6.14</v>
      </c>
      <c r="J103" s="3"/>
      <c r="K103" s="4"/>
      <c r="L103" s="4">
        <v>0.0974</v>
      </c>
      <c r="M103" s="4"/>
      <c r="N103" s="3"/>
      <c r="O103" s="3"/>
      <c r="P103" s="3"/>
      <c r="Q103" s="3"/>
      <c r="R103" s="4"/>
      <c r="T103" s="13">
        <v>1794</v>
      </c>
      <c r="W103" s="2">
        <v>1753</v>
      </c>
    </row>
    <row r="104" spans="1:23" ht="15">
      <c r="A104" s="13">
        <v>1795</v>
      </c>
      <c r="B104" s="3">
        <v>30</v>
      </c>
      <c r="C104" s="3"/>
      <c r="D104" s="3">
        <v>60</v>
      </c>
      <c r="E104" s="3"/>
      <c r="F104" s="3">
        <v>2.922</v>
      </c>
      <c r="G104" s="3"/>
      <c r="H104" s="3"/>
      <c r="I104" s="3"/>
      <c r="J104" s="3">
        <v>5.84</v>
      </c>
      <c r="K104" s="4"/>
      <c r="L104" s="4">
        <v>0.0974</v>
      </c>
      <c r="M104" s="4"/>
      <c r="N104" s="3"/>
      <c r="O104" s="3">
        <v>5.84</v>
      </c>
      <c r="P104" s="3"/>
      <c r="Q104" s="3"/>
      <c r="R104" s="4">
        <v>5.84</v>
      </c>
      <c r="T104" s="13">
        <v>1795</v>
      </c>
      <c r="W104" s="2">
        <v>1753</v>
      </c>
    </row>
    <row r="105" spans="1:23" ht="15">
      <c r="A105" s="13">
        <v>1796</v>
      </c>
      <c r="B105" s="3"/>
      <c r="C105" s="3">
        <v>58.5</v>
      </c>
      <c r="D105" s="3">
        <v>60</v>
      </c>
      <c r="E105" s="3"/>
      <c r="F105" s="3"/>
      <c r="G105" s="3"/>
      <c r="H105" s="3"/>
      <c r="I105" s="3">
        <v>5.72</v>
      </c>
      <c r="J105" s="3">
        <v>5.84</v>
      </c>
      <c r="K105" s="4"/>
      <c r="L105" s="4"/>
      <c r="M105" s="4"/>
      <c r="N105" s="3"/>
      <c r="O105" s="3"/>
      <c r="P105" s="3">
        <v>5.84</v>
      </c>
      <c r="Q105" s="3">
        <v>5.84</v>
      </c>
      <c r="R105" s="4">
        <v>5.84</v>
      </c>
      <c r="T105" s="13">
        <v>1796</v>
      </c>
      <c r="W105" s="2">
        <v>1749</v>
      </c>
    </row>
    <row r="106" spans="1:23" ht="15">
      <c r="A106" s="13">
        <v>1797</v>
      </c>
      <c r="B106" s="3">
        <v>30</v>
      </c>
      <c r="C106" s="3">
        <v>57</v>
      </c>
      <c r="D106" s="3"/>
      <c r="E106" s="3"/>
      <c r="F106" s="3">
        <v>2.922</v>
      </c>
      <c r="G106" s="3"/>
      <c r="H106" s="3"/>
      <c r="I106" s="3">
        <v>5.55</v>
      </c>
      <c r="J106" s="3"/>
      <c r="K106" s="4"/>
      <c r="L106" s="4">
        <v>0.0974</v>
      </c>
      <c r="M106" s="4"/>
      <c r="N106" s="3"/>
      <c r="O106" s="3"/>
      <c r="P106" s="3"/>
      <c r="Q106" s="3"/>
      <c r="R106" s="4"/>
      <c r="T106" s="13">
        <v>1797</v>
      </c>
      <c r="W106" s="2">
        <v>1719</v>
      </c>
    </row>
    <row r="107" spans="1:23" ht="15">
      <c r="A107" s="13">
        <v>1798</v>
      </c>
      <c r="B107" s="3">
        <v>32</v>
      </c>
      <c r="C107" s="3"/>
      <c r="D107" s="3"/>
      <c r="E107" s="3"/>
      <c r="F107" s="3">
        <v>3.117</v>
      </c>
      <c r="G107" s="3"/>
      <c r="H107" s="3"/>
      <c r="I107" s="3"/>
      <c r="J107" s="3"/>
      <c r="K107" s="4"/>
      <c r="L107" s="4">
        <v>0.09740625</v>
      </c>
      <c r="M107" s="4"/>
      <c r="N107" s="3"/>
      <c r="O107" s="3"/>
      <c r="P107" s="3"/>
      <c r="Q107" s="3"/>
      <c r="R107" s="4"/>
      <c r="T107" s="13">
        <v>1798</v>
      </c>
      <c r="W107" s="2">
        <v>1735</v>
      </c>
    </row>
    <row r="108" spans="1:23" ht="15">
      <c r="A108" s="13">
        <v>1799</v>
      </c>
      <c r="B108" s="3">
        <v>32</v>
      </c>
      <c r="C108" s="3">
        <v>60</v>
      </c>
      <c r="D108" s="3"/>
      <c r="E108" s="3"/>
      <c r="F108" s="3">
        <v>3.117</v>
      </c>
      <c r="G108" s="3"/>
      <c r="H108" s="3"/>
      <c r="I108" s="3">
        <v>5.84</v>
      </c>
      <c r="J108" s="3"/>
      <c r="K108" s="4"/>
      <c r="L108" s="4">
        <v>0.09740625</v>
      </c>
      <c r="M108" s="4"/>
      <c r="N108" s="3"/>
      <c r="O108" s="3"/>
      <c r="P108" s="3"/>
      <c r="Q108" s="3"/>
      <c r="R108" s="4"/>
      <c r="T108" s="13">
        <v>1799</v>
      </c>
      <c r="W108" s="2">
        <v>1621</v>
      </c>
    </row>
    <row r="109" spans="1:23" ht="15">
      <c r="A109" s="13">
        <v>1800</v>
      </c>
      <c r="B109" s="3">
        <v>30</v>
      </c>
      <c r="C109" s="3">
        <v>60</v>
      </c>
      <c r="D109" s="3">
        <v>60</v>
      </c>
      <c r="E109" s="3"/>
      <c r="F109" s="3">
        <v>2.922</v>
      </c>
      <c r="G109" s="3"/>
      <c r="H109" s="3"/>
      <c r="I109" s="3">
        <v>5.84</v>
      </c>
      <c r="J109" s="3">
        <v>5.84</v>
      </c>
      <c r="K109" s="4"/>
      <c r="L109" s="4">
        <v>0.0974</v>
      </c>
      <c r="M109" s="4"/>
      <c r="N109" s="3"/>
      <c r="O109" s="3"/>
      <c r="P109" s="3">
        <v>5.84</v>
      </c>
      <c r="Q109" s="3"/>
      <c r="R109" s="4">
        <v>5.84</v>
      </c>
      <c r="T109" s="13">
        <v>1800</v>
      </c>
      <c r="W109" s="2">
        <v>1522</v>
      </c>
    </row>
    <row r="110" spans="1:23" ht="15">
      <c r="A110" s="13">
        <v>1801</v>
      </c>
      <c r="B110" s="3"/>
      <c r="C110" s="3"/>
      <c r="D110" s="3"/>
      <c r="E110" s="3"/>
      <c r="F110" s="3"/>
      <c r="G110" s="3">
        <v>2.67</v>
      </c>
      <c r="H110" s="3"/>
      <c r="I110" s="3">
        <v>5.04</v>
      </c>
      <c r="J110" s="3">
        <v>5.04</v>
      </c>
      <c r="K110" s="4"/>
      <c r="L110" s="4"/>
      <c r="M110" s="4"/>
      <c r="N110" s="4"/>
      <c r="O110" s="4"/>
      <c r="P110" s="4"/>
      <c r="Q110" s="4"/>
      <c r="R110" s="4"/>
      <c r="T110" s="13">
        <v>1801</v>
      </c>
      <c r="W110" s="2">
        <v>1512</v>
      </c>
    </row>
    <row r="111" spans="1:23" ht="15">
      <c r="A111" s="13">
        <v>1802</v>
      </c>
      <c r="B111" s="3"/>
      <c r="C111" s="3"/>
      <c r="D111" s="3"/>
      <c r="E111" s="3"/>
      <c r="F111" s="3"/>
      <c r="G111" s="3"/>
      <c r="H111" s="3"/>
      <c r="I111" s="3">
        <v>4.64</v>
      </c>
      <c r="J111" s="3">
        <v>4.79</v>
      </c>
      <c r="K111" s="4"/>
      <c r="L111" s="4"/>
      <c r="M111" s="4"/>
      <c r="N111" s="4"/>
      <c r="O111" s="4"/>
      <c r="P111" s="4"/>
      <c r="Q111" s="4"/>
      <c r="R111" s="4"/>
      <c r="T111" s="13">
        <v>1802</v>
      </c>
      <c r="W111" s="2">
        <v>1435</v>
      </c>
    </row>
    <row r="112" spans="1:23" ht="15">
      <c r="A112" s="13">
        <v>1803</v>
      </c>
      <c r="F112" s="3"/>
      <c r="G112" s="3"/>
      <c r="H112" s="3"/>
      <c r="I112" s="3"/>
      <c r="J112" s="3"/>
      <c r="T112" s="13">
        <v>1803</v>
      </c>
      <c r="W112" s="2">
        <v>1336</v>
      </c>
    </row>
    <row r="113" spans="1:23" ht="15">
      <c r="A113" s="13">
        <v>1804</v>
      </c>
      <c r="F113" s="3" t="s">
        <v>2</v>
      </c>
      <c r="G113" s="3"/>
      <c r="H113" s="3"/>
      <c r="I113" s="3"/>
      <c r="J113" s="3"/>
      <c r="T113" s="13">
        <v>1804</v>
      </c>
      <c r="W113" s="2">
        <v>1306</v>
      </c>
    </row>
    <row r="114" spans="1:23" ht="15">
      <c r="A114" s="13">
        <v>1805</v>
      </c>
      <c r="F114" s="3"/>
      <c r="G114" s="3"/>
      <c r="H114" s="3"/>
      <c r="I114" s="3"/>
      <c r="J114" s="3"/>
      <c r="T114" s="13">
        <v>1805</v>
      </c>
      <c r="W114" s="2">
        <v>1291</v>
      </c>
    </row>
    <row r="115" spans="1:23" ht="15">
      <c r="A115" s="13">
        <v>1806</v>
      </c>
      <c r="F115" s="3"/>
      <c r="G115" s="3"/>
      <c r="H115" s="3"/>
      <c r="I115" s="3"/>
      <c r="J115" s="3"/>
      <c r="T115" s="13">
        <v>1806</v>
      </c>
      <c r="W115" s="2">
        <v>1775</v>
      </c>
    </row>
    <row r="116" spans="1:23" ht="15">
      <c r="A116" s="13">
        <v>1807</v>
      </c>
      <c r="F116" s="3"/>
      <c r="G116" s="3"/>
      <c r="H116" s="3"/>
      <c r="I116" s="3"/>
      <c r="J116" s="3"/>
      <c r="T116" s="13">
        <v>1807</v>
      </c>
      <c r="W116" s="2">
        <v>1447</v>
      </c>
    </row>
    <row r="117" spans="1:23" ht="15">
      <c r="A117" s="13">
        <v>1808</v>
      </c>
      <c r="F117" s="3"/>
      <c r="G117" s="3"/>
      <c r="H117" s="3"/>
      <c r="I117" s="3"/>
      <c r="J117" s="3"/>
      <c r="T117" s="13">
        <v>1808</v>
      </c>
      <c r="W117" s="2">
        <v>1307</v>
      </c>
    </row>
    <row r="118" spans="1:23" ht="15">
      <c r="A118" s="13">
        <v>1809</v>
      </c>
      <c r="F118" s="3"/>
      <c r="G118" s="3"/>
      <c r="H118" s="3"/>
      <c r="I118" s="3"/>
      <c r="J118" s="3"/>
      <c r="T118" s="13">
        <v>1809</v>
      </c>
      <c r="W118" s="2">
        <v>985</v>
      </c>
    </row>
    <row r="119" spans="1:20" ht="15">
      <c r="A119" s="13">
        <v>1810</v>
      </c>
      <c r="F119" s="3"/>
      <c r="G119" s="3"/>
      <c r="H119" s="3"/>
      <c r="I119" s="3"/>
      <c r="J119" s="3"/>
      <c r="T119" s="13">
        <v>1810</v>
      </c>
    </row>
    <row r="120" spans="1:20" ht="15">
      <c r="A120" s="13">
        <v>1811</v>
      </c>
      <c r="F120" s="3"/>
      <c r="G120" s="3"/>
      <c r="H120" s="3"/>
      <c r="I120" s="3"/>
      <c r="J120" s="3"/>
      <c r="T120" s="13">
        <v>1811</v>
      </c>
    </row>
    <row r="121" spans="1:23" ht="15">
      <c r="A121" s="13">
        <v>1812</v>
      </c>
      <c r="F121" s="3"/>
      <c r="G121" s="3"/>
      <c r="H121" s="3"/>
      <c r="I121" s="3"/>
      <c r="J121" s="3"/>
      <c r="T121" s="13">
        <v>1812</v>
      </c>
      <c r="W121" s="2">
        <v>1812</v>
      </c>
    </row>
    <row r="122" spans="1:23" ht="15">
      <c r="A122" s="13">
        <v>1813</v>
      </c>
      <c r="F122" s="3"/>
      <c r="G122" s="3"/>
      <c r="H122" s="3"/>
      <c r="I122" s="3"/>
      <c r="J122" s="3"/>
      <c r="T122" s="13">
        <v>1813</v>
      </c>
      <c r="W122" s="2">
        <v>1872</v>
      </c>
    </row>
    <row r="123" spans="1:23" ht="15">
      <c r="A123" s="13">
        <v>1814</v>
      </c>
      <c r="F123" s="3"/>
      <c r="G123" s="3"/>
      <c r="H123" s="3"/>
      <c r="I123" s="3"/>
      <c r="J123" s="3"/>
      <c r="T123" s="13">
        <v>1814</v>
      </c>
      <c r="W123" s="2">
        <v>1225</v>
      </c>
    </row>
    <row r="124" spans="1:20" ht="15">
      <c r="A124" s="13">
        <v>1815</v>
      </c>
      <c r="F124" s="3"/>
      <c r="G124" s="3"/>
      <c r="H124" s="3"/>
      <c r="I124" s="3"/>
      <c r="J124" s="3"/>
      <c r="T124" s="13">
        <v>1815</v>
      </c>
    </row>
    <row r="125" spans="1:20" ht="15">
      <c r="A125" s="13">
        <v>1816</v>
      </c>
      <c r="F125" s="3"/>
      <c r="G125" s="3"/>
      <c r="H125" s="3"/>
      <c r="I125" s="3"/>
      <c r="J125" s="3"/>
      <c r="T125" s="13">
        <v>1816</v>
      </c>
    </row>
    <row r="126" spans="1:20" ht="15">
      <c r="A126" s="13">
        <v>1817</v>
      </c>
      <c r="F126" s="3"/>
      <c r="G126" s="3"/>
      <c r="H126" s="3"/>
      <c r="I126" s="3"/>
      <c r="J126" s="3"/>
      <c r="T126" s="13">
        <v>1817</v>
      </c>
    </row>
    <row r="127" spans="1:20" ht="15">
      <c r="A127" s="13">
        <v>1818</v>
      </c>
      <c r="F127" s="3"/>
      <c r="G127" s="3">
        <v>4.06</v>
      </c>
      <c r="H127" s="3"/>
      <c r="I127" s="3"/>
      <c r="J127" s="3"/>
      <c r="T127" s="13">
        <v>1818</v>
      </c>
    </row>
    <row r="128" spans="1:20" ht="15">
      <c r="A128" s="13">
        <v>1819</v>
      </c>
      <c r="F128" s="3"/>
      <c r="G128" s="3">
        <v>3.67</v>
      </c>
      <c r="H128" s="3"/>
      <c r="I128" s="3"/>
      <c r="J128" s="3"/>
      <c r="T128" s="13">
        <v>1819</v>
      </c>
    </row>
    <row r="129" spans="1:20" ht="15">
      <c r="A129" s="13">
        <v>1820</v>
      </c>
      <c r="F129" s="3"/>
      <c r="G129" s="3">
        <v>2.81</v>
      </c>
      <c r="H129" s="3"/>
      <c r="I129" s="3">
        <v>6.94</v>
      </c>
      <c r="J129" s="3">
        <v>7.02</v>
      </c>
      <c r="T129" s="13">
        <v>1820</v>
      </c>
    </row>
    <row r="130" spans="1:20" ht="15">
      <c r="A130" s="13">
        <v>1821</v>
      </c>
      <c r="F130" s="3"/>
      <c r="G130" s="3">
        <v>3.12</v>
      </c>
      <c r="H130" s="3"/>
      <c r="I130" s="3"/>
      <c r="J130" s="3"/>
      <c r="T130" s="13">
        <v>1821</v>
      </c>
    </row>
    <row r="131" spans="1:23" ht="15">
      <c r="A131" s="13">
        <v>1822</v>
      </c>
      <c r="F131" s="3"/>
      <c r="G131" s="3">
        <v>3.12</v>
      </c>
      <c r="H131" s="3"/>
      <c r="I131" s="3">
        <v>3.74</v>
      </c>
      <c r="J131" s="3"/>
      <c r="T131" s="13">
        <v>1822</v>
      </c>
      <c r="W131" s="2">
        <v>3507</v>
      </c>
    </row>
    <row r="132" spans="1:23" ht="15">
      <c r="A132" s="13">
        <v>1823</v>
      </c>
      <c r="F132" s="3"/>
      <c r="G132" s="3">
        <v>2.96</v>
      </c>
      <c r="H132" s="3"/>
      <c r="I132" s="3"/>
      <c r="J132" s="3"/>
      <c r="T132" s="13">
        <v>1823</v>
      </c>
      <c r="W132" s="2">
        <v>3507</v>
      </c>
    </row>
    <row r="133" spans="1:23" ht="15">
      <c r="A133" s="13">
        <v>1824</v>
      </c>
      <c r="F133" s="3"/>
      <c r="G133" s="3">
        <v>2.92</v>
      </c>
      <c r="H133" s="3"/>
      <c r="I133" s="3"/>
      <c r="J133" s="3"/>
      <c r="T133" s="13">
        <v>1824</v>
      </c>
      <c r="W133" s="2">
        <v>3507</v>
      </c>
    </row>
    <row r="134" spans="1:23" ht="15">
      <c r="A134" s="13">
        <v>1825</v>
      </c>
      <c r="F134" s="3"/>
      <c r="G134" s="3"/>
      <c r="H134" s="3"/>
      <c r="I134" s="3"/>
      <c r="J134" s="3"/>
      <c r="T134" s="13">
        <v>1825</v>
      </c>
      <c r="W134" s="2">
        <v>3507</v>
      </c>
    </row>
    <row r="135" spans="1:23" ht="15">
      <c r="A135" s="13">
        <v>1826</v>
      </c>
      <c r="F135" s="3"/>
      <c r="G135" s="3">
        <v>2.34</v>
      </c>
      <c r="H135" s="3"/>
      <c r="I135" s="3"/>
      <c r="J135" s="3"/>
      <c r="T135" s="13">
        <v>1826</v>
      </c>
      <c r="W135" s="2">
        <v>3507</v>
      </c>
    </row>
    <row r="136" spans="1:23" ht="15">
      <c r="A136" s="13">
        <v>1827</v>
      </c>
      <c r="F136" s="3"/>
      <c r="G136" s="3">
        <v>2.11</v>
      </c>
      <c r="H136" s="3"/>
      <c r="I136" s="3"/>
      <c r="J136" s="3"/>
      <c r="T136" s="13">
        <v>1827</v>
      </c>
      <c r="W136" s="2">
        <v>3507</v>
      </c>
    </row>
    <row r="137" spans="1:23" ht="15">
      <c r="A137" s="13">
        <v>1828</v>
      </c>
      <c r="F137" s="3"/>
      <c r="G137" s="3">
        <v>1.87</v>
      </c>
      <c r="H137" s="3"/>
      <c r="I137" s="3"/>
      <c r="J137" s="3"/>
      <c r="T137" s="13">
        <v>1828</v>
      </c>
      <c r="W137" s="2">
        <v>3507</v>
      </c>
    </row>
    <row r="138" spans="1:23" ht="15">
      <c r="A138" s="13">
        <v>1829</v>
      </c>
      <c r="F138" s="3"/>
      <c r="G138" s="3">
        <v>2.11</v>
      </c>
      <c r="H138" s="3"/>
      <c r="I138" s="3"/>
      <c r="J138" s="3"/>
      <c r="T138" s="13">
        <v>1829</v>
      </c>
      <c r="W138" s="2">
        <v>3507</v>
      </c>
    </row>
    <row r="139" spans="1:23" ht="15">
      <c r="A139" s="13">
        <v>1830</v>
      </c>
      <c r="F139" s="3"/>
      <c r="G139" s="3">
        <v>2.34</v>
      </c>
      <c r="H139" s="3"/>
      <c r="I139" s="3"/>
      <c r="J139" s="3"/>
      <c r="T139" s="13">
        <v>1830</v>
      </c>
      <c r="W139" s="2">
        <v>3507</v>
      </c>
    </row>
    <row r="140" spans="1:23" ht="15">
      <c r="A140" s="13">
        <v>1831</v>
      </c>
      <c r="F140" s="3"/>
      <c r="G140" s="3">
        <v>2.81</v>
      </c>
      <c r="H140" s="3"/>
      <c r="I140" s="3"/>
      <c r="J140" s="3"/>
      <c r="T140" s="13">
        <v>1831</v>
      </c>
      <c r="W140" s="2">
        <v>3507</v>
      </c>
    </row>
    <row r="141" spans="1:23" ht="15">
      <c r="A141" s="13">
        <v>1832</v>
      </c>
      <c r="F141" s="3"/>
      <c r="G141" s="3">
        <v>2.81</v>
      </c>
      <c r="H141" s="3"/>
      <c r="I141" s="3"/>
      <c r="J141" s="3"/>
      <c r="T141" s="13">
        <v>1832</v>
      </c>
      <c r="W141" s="2">
        <v>3507</v>
      </c>
    </row>
    <row r="142" spans="1:23" ht="15">
      <c r="A142" s="13">
        <v>1833</v>
      </c>
      <c r="F142" s="3"/>
      <c r="G142" s="3">
        <v>2.57</v>
      </c>
      <c r="H142" s="3"/>
      <c r="I142" s="3"/>
      <c r="J142" s="3"/>
      <c r="T142" s="13">
        <v>1833</v>
      </c>
      <c r="W142" s="2">
        <v>3507</v>
      </c>
    </row>
    <row r="143" spans="1:23" ht="15">
      <c r="A143" s="13">
        <v>1834</v>
      </c>
      <c r="F143" s="3"/>
      <c r="G143" s="3">
        <v>2.34</v>
      </c>
      <c r="H143" s="3"/>
      <c r="I143" s="3"/>
      <c r="J143" s="3"/>
      <c r="T143" s="13">
        <v>1834</v>
      </c>
      <c r="W143" s="2">
        <v>3507</v>
      </c>
    </row>
    <row r="144" spans="1:23" ht="15">
      <c r="A144" s="13">
        <v>1835</v>
      </c>
      <c r="F144" s="3"/>
      <c r="G144" s="3">
        <v>2.34</v>
      </c>
      <c r="H144" s="3"/>
      <c r="I144" s="3"/>
      <c r="J144" s="3"/>
      <c r="T144" s="13">
        <v>1835</v>
      </c>
      <c r="W144" s="2">
        <v>3507</v>
      </c>
    </row>
    <row r="145" spans="1:23" ht="15">
      <c r="A145" s="13">
        <v>1836</v>
      </c>
      <c r="F145" s="3"/>
      <c r="G145" s="3">
        <v>2.81</v>
      </c>
      <c r="H145" s="3"/>
      <c r="I145" s="3"/>
      <c r="J145" s="3"/>
      <c r="T145" s="13">
        <v>1836</v>
      </c>
      <c r="W145" s="2">
        <v>3507</v>
      </c>
    </row>
    <row r="146" spans="1:23" ht="15">
      <c r="A146" s="13">
        <v>1837</v>
      </c>
      <c r="F146" s="3"/>
      <c r="G146" s="3">
        <v>2.57</v>
      </c>
      <c r="H146" s="3"/>
      <c r="I146" s="3"/>
      <c r="J146" s="3">
        <v>4.68</v>
      </c>
      <c r="T146" s="13">
        <v>1837</v>
      </c>
      <c r="W146" s="2">
        <v>3507</v>
      </c>
    </row>
    <row r="147" spans="1:23" ht="15">
      <c r="A147" s="13">
        <v>1838</v>
      </c>
      <c r="F147" s="3"/>
      <c r="G147" s="3">
        <v>2.34</v>
      </c>
      <c r="H147" s="3"/>
      <c r="I147" s="3">
        <v>8.19</v>
      </c>
      <c r="J147" s="3">
        <v>6.47</v>
      </c>
      <c r="T147" s="13">
        <v>1838</v>
      </c>
      <c r="W147" s="2">
        <v>3507</v>
      </c>
    </row>
    <row r="148" spans="1:23" ht="15">
      <c r="A148" s="13">
        <v>1839</v>
      </c>
      <c r="F148" s="3"/>
      <c r="G148" s="3">
        <v>2.34</v>
      </c>
      <c r="H148" s="3"/>
      <c r="I148" s="3"/>
      <c r="J148" s="3">
        <v>6.63</v>
      </c>
      <c r="T148" s="13">
        <v>1839</v>
      </c>
      <c r="W148" s="2">
        <v>3507</v>
      </c>
    </row>
    <row r="149" spans="1:23" ht="15">
      <c r="A149" s="13">
        <v>1840</v>
      </c>
      <c r="F149" s="3"/>
      <c r="G149" s="3">
        <v>2.65</v>
      </c>
      <c r="H149" s="3"/>
      <c r="I149" s="3"/>
      <c r="J149" s="3"/>
      <c r="T149" s="13">
        <v>1840</v>
      </c>
      <c r="W149" s="2">
        <v>3507</v>
      </c>
    </row>
    <row r="150" spans="1:23" ht="15">
      <c r="A150" s="13">
        <v>1841</v>
      </c>
      <c r="F150" s="3"/>
      <c r="G150" s="3">
        <v>2.73</v>
      </c>
      <c r="H150" s="3"/>
      <c r="I150" s="3"/>
      <c r="J150" s="3"/>
      <c r="T150" s="13">
        <v>1841</v>
      </c>
      <c r="W150" s="2">
        <v>3507</v>
      </c>
    </row>
    <row r="151" spans="1:23" ht="15">
      <c r="A151" s="13">
        <v>1842</v>
      </c>
      <c r="F151" s="3"/>
      <c r="G151" s="3">
        <v>2.73</v>
      </c>
      <c r="H151" s="3"/>
      <c r="I151" s="3"/>
      <c r="J151" s="3"/>
      <c r="T151" s="13">
        <v>1842</v>
      </c>
      <c r="W151" s="2">
        <v>3507</v>
      </c>
    </row>
    <row r="152" spans="1:23" ht="15">
      <c r="A152" s="13">
        <v>1843</v>
      </c>
      <c r="F152" s="3"/>
      <c r="G152" s="3">
        <v>2.73</v>
      </c>
      <c r="H152" s="3"/>
      <c r="I152" s="3"/>
      <c r="J152" s="3"/>
      <c r="T152" s="13">
        <v>1843</v>
      </c>
      <c r="W152" s="2">
        <v>3507</v>
      </c>
    </row>
    <row r="153" spans="1:23" ht="15">
      <c r="A153" s="13">
        <v>1844</v>
      </c>
      <c r="F153" s="3"/>
      <c r="G153" s="3">
        <v>2.42</v>
      </c>
      <c r="H153" s="3"/>
      <c r="I153" s="3"/>
      <c r="J153" s="3">
        <v>6.86</v>
      </c>
      <c r="T153" s="13">
        <v>1844</v>
      </c>
      <c r="W153" s="2">
        <v>3507</v>
      </c>
    </row>
    <row r="154" spans="1:23" ht="15">
      <c r="A154" s="13">
        <v>1845</v>
      </c>
      <c r="F154" s="3"/>
      <c r="G154" s="3">
        <v>2.81</v>
      </c>
      <c r="H154" s="3"/>
      <c r="I154" s="3">
        <v>5.62</v>
      </c>
      <c r="J154" s="3">
        <v>7.18</v>
      </c>
      <c r="T154" s="13">
        <v>1845</v>
      </c>
      <c r="W154" s="2">
        <v>3507</v>
      </c>
    </row>
    <row r="155" spans="1:23" ht="15">
      <c r="A155" s="13">
        <v>1846</v>
      </c>
      <c r="F155" s="3"/>
      <c r="G155" s="3">
        <v>2.81</v>
      </c>
      <c r="H155" s="3"/>
      <c r="I155" s="3">
        <v>5.85</v>
      </c>
      <c r="J155" s="3">
        <v>7.64</v>
      </c>
      <c r="T155" s="13">
        <v>1846</v>
      </c>
      <c r="W155" s="2">
        <v>3507</v>
      </c>
    </row>
    <row r="156" spans="1:23" ht="15">
      <c r="A156" s="13">
        <v>1847</v>
      </c>
      <c r="F156" s="3"/>
      <c r="G156" s="3"/>
      <c r="H156" s="3"/>
      <c r="I156" s="3"/>
      <c r="J156" s="3"/>
      <c r="T156" s="13">
        <v>1847</v>
      </c>
      <c r="W156" s="2">
        <v>3507</v>
      </c>
    </row>
    <row r="157" spans="1:23" ht="15">
      <c r="A157" s="13">
        <v>1848</v>
      </c>
      <c r="F157" s="3"/>
      <c r="G157" s="3"/>
      <c r="H157" s="3"/>
      <c r="I157" s="3"/>
      <c r="J157" s="3"/>
      <c r="T157" s="13">
        <v>1848</v>
      </c>
      <c r="W157" s="2">
        <v>3207</v>
      </c>
    </row>
    <row r="158" spans="1:23" ht="15">
      <c r="A158" s="13">
        <v>1849</v>
      </c>
      <c r="F158" s="3"/>
      <c r="G158" s="3"/>
      <c r="H158" s="3"/>
      <c r="I158" s="3"/>
      <c r="J158" s="3"/>
      <c r="T158" s="13">
        <v>1849</v>
      </c>
      <c r="W158" s="2">
        <v>3081</v>
      </c>
    </row>
    <row r="159" spans="1:23" ht="15">
      <c r="A159" s="13">
        <v>1850</v>
      </c>
      <c r="F159" s="3"/>
      <c r="G159" s="3"/>
      <c r="H159" s="3"/>
      <c r="I159" s="3"/>
      <c r="J159" s="3"/>
      <c r="T159" s="13">
        <v>1850</v>
      </c>
      <c r="W159" s="2">
        <v>2928</v>
      </c>
    </row>
    <row r="160" spans="1:20" ht="15">
      <c r="A160" s="13">
        <v>1851</v>
      </c>
      <c r="F160" s="3"/>
      <c r="G160" s="3">
        <v>2.6</v>
      </c>
      <c r="H160" s="3"/>
      <c r="I160" s="3"/>
      <c r="J160" s="3"/>
      <c r="T160" s="13">
        <v>1851</v>
      </c>
    </row>
    <row r="161" spans="1:20" ht="15">
      <c r="A161" s="13">
        <v>1852</v>
      </c>
      <c r="F161" s="3"/>
      <c r="G161" s="3"/>
      <c r="H161" s="3"/>
      <c r="I161" s="3"/>
      <c r="J161" s="3">
        <v>7.82</v>
      </c>
      <c r="T161" s="13">
        <v>1852</v>
      </c>
    </row>
    <row r="162" spans="1:23" ht="15">
      <c r="A162" s="13">
        <v>1853</v>
      </c>
      <c r="F162" s="3"/>
      <c r="G162" s="3"/>
      <c r="H162" s="3"/>
      <c r="I162" s="3"/>
      <c r="J162" s="3"/>
      <c r="T162" s="13">
        <v>1853</v>
      </c>
      <c r="W162" s="2">
        <v>3171</v>
      </c>
    </row>
    <row r="163" spans="1:20" ht="15">
      <c r="A163" s="13">
        <v>1854</v>
      </c>
      <c r="F163" s="3"/>
      <c r="G163" s="3"/>
      <c r="H163" s="3"/>
      <c r="I163" s="3"/>
      <c r="J163" s="3"/>
      <c r="T163" s="13">
        <v>1854</v>
      </c>
    </row>
    <row r="164" spans="1:20" ht="15">
      <c r="A164" s="13">
        <v>1855</v>
      </c>
      <c r="F164" s="3"/>
      <c r="G164" s="3">
        <v>4.19</v>
      </c>
      <c r="H164" s="3">
        <v>2.74</v>
      </c>
      <c r="I164" s="3">
        <v>9.03</v>
      </c>
      <c r="J164" s="3">
        <v>9.19</v>
      </c>
      <c r="T164" s="13">
        <v>1855</v>
      </c>
    </row>
    <row r="165" spans="1:20" ht="15">
      <c r="A165" s="13">
        <v>1856</v>
      </c>
      <c r="F165" s="3"/>
      <c r="G165" s="3">
        <v>5.58</v>
      </c>
      <c r="H165" s="3">
        <v>3.63</v>
      </c>
      <c r="I165" s="3">
        <v>12.65</v>
      </c>
      <c r="J165" s="3">
        <v>10.97</v>
      </c>
      <c r="T165" s="13">
        <v>1856</v>
      </c>
    </row>
    <row r="166" spans="1:20" ht="15">
      <c r="A166" s="13">
        <v>1857</v>
      </c>
      <c r="F166" s="3"/>
      <c r="G166" s="3">
        <v>5.27</v>
      </c>
      <c r="H166" s="3">
        <v>3.61</v>
      </c>
      <c r="I166" s="3">
        <v>13.14</v>
      </c>
      <c r="J166" s="3">
        <v>11.38</v>
      </c>
      <c r="T166" s="13">
        <v>1857</v>
      </c>
    </row>
    <row r="167" spans="1:20" ht="15">
      <c r="A167" s="13">
        <v>1858</v>
      </c>
      <c r="F167" s="3"/>
      <c r="G167" s="3">
        <v>4.49</v>
      </c>
      <c r="H167" s="3">
        <v>3.18</v>
      </c>
      <c r="I167" s="3">
        <v>13.47</v>
      </c>
      <c r="J167" s="3">
        <v>11.23</v>
      </c>
      <c r="T167" s="13">
        <v>1858</v>
      </c>
    </row>
    <row r="168" spans="1:20" ht="15">
      <c r="A168" s="13">
        <v>1859</v>
      </c>
      <c r="F168" s="3"/>
      <c r="G168" s="3">
        <v>4</v>
      </c>
      <c r="H168" s="3">
        <v>2.96</v>
      </c>
      <c r="I168" s="3">
        <v>10.66</v>
      </c>
      <c r="J168" s="3">
        <v>11.19</v>
      </c>
      <c r="T168" s="13">
        <v>1859</v>
      </c>
    </row>
    <row r="169" spans="1:20" ht="15">
      <c r="A169" s="13">
        <v>1860</v>
      </c>
      <c r="F169" s="3"/>
      <c r="G169" s="3">
        <v>3.57</v>
      </c>
      <c r="H169" s="3">
        <v>2.48</v>
      </c>
      <c r="I169" s="3">
        <v>8.48</v>
      </c>
      <c r="J169" s="3">
        <v>10.84</v>
      </c>
      <c r="T169" s="13">
        <v>1860</v>
      </c>
    </row>
    <row r="170" spans="1:20" ht="15">
      <c r="A170" s="13">
        <v>1861</v>
      </c>
      <c r="F170" s="3"/>
      <c r="G170" s="3"/>
      <c r="H170" s="3"/>
      <c r="I170" s="3"/>
      <c r="J170" s="3"/>
      <c r="T170" s="13">
        <v>1861</v>
      </c>
    </row>
    <row r="171" spans="1:20" ht="15">
      <c r="A171" s="13">
        <v>1862</v>
      </c>
      <c r="F171" s="3"/>
      <c r="G171" s="3"/>
      <c r="H171" s="3"/>
      <c r="I171" s="3"/>
      <c r="J171" s="3"/>
      <c r="T171" s="13">
        <v>1862</v>
      </c>
    </row>
    <row r="172" spans="1:20" ht="15">
      <c r="A172" s="13">
        <v>1863</v>
      </c>
      <c r="F172" s="3"/>
      <c r="G172" s="3"/>
      <c r="H172" s="3"/>
      <c r="I172" s="3"/>
      <c r="J172" s="3"/>
      <c r="T172" s="13">
        <v>1863</v>
      </c>
    </row>
    <row r="173" spans="1:20" ht="15">
      <c r="A173" s="13">
        <v>1864</v>
      </c>
      <c r="F173" s="3"/>
      <c r="G173" s="3"/>
      <c r="H173" s="3"/>
      <c r="I173" s="3"/>
      <c r="J173" s="3"/>
      <c r="T173" s="13">
        <v>1864</v>
      </c>
    </row>
    <row r="174" spans="1:20" ht="15">
      <c r="A174" s="13">
        <v>1865</v>
      </c>
      <c r="F174" s="3"/>
      <c r="G174" s="3"/>
      <c r="H174" s="3"/>
      <c r="I174" s="3"/>
      <c r="J174" s="3"/>
      <c r="T174" s="13">
        <v>1865</v>
      </c>
    </row>
    <row r="175" spans="1:23" ht="15">
      <c r="A175" s="13">
        <v>1866</v>
      </c>
      <c r="F175" s="3"/>
      <c r="G175" s="3">
        <v>5.22</v>
      </c>
      <c r="H175" s="3">
        <v>3.48</v>
      </c>
      <c r="I175" s="3">
        <v>11.6</v>
      </c>
      <c r="J175" s="3">
        <v>13.18</v>
      </c>
      <c r="T175" s="13">
        <v>1866</v>
      </c>
      <c r="W175" s="2">
        <v>2923</v>
      </c>
    </row>
    <row r="176" spans="1:23" ht="15">
      <c r="A176" s="13">
        <v>1867</v>
      </c>
      <c r="F176" s="3"/>
      <c r="G176" s="3">
        <v>4.81</v>
      </c>
      <c r="H176" s="3">
        <v>3.24</v>
      </c>
      <c r="I176" s="3">
        <v>11.92</v>
      </c>
      <c r="J176" s="3">
        <v>12.1</v>
      </c>
      <c r="T176" s="13">
        <v>1867</v>
      </c>
      <c r="W176" s="2">
        <v>2822</v>
      </c>
    </row>
    <row r="177" spans="1:23" ht="15">
      <c r="A177" s="13">
        <v>1868</v>
      </c>
      <c r="F177" s="3"/>
      <c r="G177" s="3">
        <v>5.83</v>
      </c>
      <c r="H177" s="3">
        <v>3.88</v>
      </c>
      <c r="I177" s="3">
        <v>14.56</v>
      </c>
      <c r="J177" s="3">
        <v>14.56</v>
      </c>
      <c r="T177" s="13">
        <v>1868</v>
      </c>
      <c r="W177" s="2">
        <v>3059</v>
      </c>
    </row>
    <row r="178" spans="1:23" ht="15">
      <c r="A178" s="13">
        <v>1869</v>
      </c>
      <c r="F178" s="3"/>
      <c r="G178" s="3">
        <v>5.51</v>
      </c>
      <c r="H178" s="3">
        <v>3.63</v>
      </c>
      <c r="I178" s="3">
        <v>14.69</v>
      </c>
      <c r="J178" s="3">
        <v>14.69</v>
      </c>
      <c r="T178" s="13">
        <v>1869</v>
      </c>
      <c r="W178" s="2">
        <v>2892</v>
      </c>
    </row>
    <row r="179" spans="1:23" ht="15">
      <c r="A179" s="13">
        <v>1870</v>
      </c>
      <c r="F179" s="3"/>
      <c r="G179" s="3">
        <v>5.93</v>
      </c>
      <c r="H179" s="3">
        <v>3.88</v>
      </c>
      <c r="I179" s="3">
        <v>13.86</v>
      </c>
      <c r="J179" s="3">
        <v>14.59</v>
      </c>
      <c r="T179" s="13">
        <v>1870</v>
      </c>
      <c r="W179" s="2">
        <v>2873</v>
      </c>
    </row>
    <row r="180" spans="1:23" ht="15">
      <c r="A180" s="13">
        <v>1871</v>
      </c>
      <c r="F180" s="3"/>
      <c r="G180" s="3">
        <v>6.46</v>
      </c>
      <c r="H180" s="3">
        <v>4.15</v>
      </c>
      <c r="I180" s="3">
        <v>14.49</v>
      </c>
      <c r="J180" s="3">
        <v>15.23</v>
      </c>
      <c r="T180" s="13">
        <v>1871</v>
      </c>
      <c r="W180" s="2">
        <v>2907</v>
      </c>
    </row>
    <row r="181" spans="1:20" ht="15">
      <c r="A181" s="13">
        <v>1872</v>
      </c>
      <c r="F181" s="3"/>
      <c r="G181" s="3">
        <v>8.14</v>
      </c>
      <c r="H181" s="3">
        <v>5.08</v>
      </c>
      <c r="I181" s="3">
        <v>16.27</v>
      </c>
      <c r="J181" s="3">
        <v>18.31</v>
      </c>
      <c r="T181" s="13">
        <v>1872</v>
      </c>
    </row>
    <row r="182" spans="1:20" ht="15">
      <c r="A182" s="13">
        <v>1873</v>
      </c>
      <c r="F182" s="3"/>
      <c r="G182" s="3">
        <v>8.22</v>
      </c>
      <c r="H182" s="3">
        <v>5.49</v>
      </c>
      <c r="I182" s="3">
        <v>16.74</v>
      </c>
      <c r="J182" s="3">
        <v>19.2</v>
      </c>
      <c r="T182" s="13">
        <v>1873</v>
      </c>
    </row>
    <row r="183" spans="1:20" ht="15">
      <c r="A183" s="13">
        <v>1874</v>
      </c>
      <c r="F183" s="3"/>
      <c r="G183" s="3">
        <v>8.45</v>
      </c>
      <c r="H183" s="3">
        <v>5.81</v>
      </c>
      <c r="I183" s="3">
        <v>17.42</v>
      </c>
      <c r="J183" s="3">
        <v>20.06</v>
      </c>
      <c r="T183" s="13">
        <v>1874</v>
      </c>
    </row>
    <row r="184" spans="1:20" ht="15">
      <c r="A184" s="13">
        <v>1875</v>
      </c>
      <c r="F184" s="3"/>
      <c r="G184" s="3">
        <v>8.6</v>
      </c>
      <c r="H184" s="3">
        <v>5.91</v>
      </c>
      <c r="I184" s="3">
        <v>18.06</v>
      </c>
      <c r="J184" s="3">
        <v>20.42</v>
      </c>
      <c r="T184" s="13">
        <v>1875</v>
      </c>
    </row>
    <row r="185" spans="1:23" ht="15">
      <c r="A185" s="13">
        <v>1876</v>
      </c>
      <c r="F185" s="3"/>
      <c r="G185" s="3">
        <v>8.5</v>
      </c>
      <c r="H185" s="3">
        <v>5.84</v>
      </c>
      <c r="I185" s="3">
        <v>19.12</v>
      </c>
      <c r="J185" s="3">
        <v>20.18</v>
      </c>
      <c r="T185" s="13">
        <v>1876</v>
      </c>
      <c r="W185" s="2">
        <v>3823</v>
      </c>
    </row>
    <row r="186" spans="1:23" ht="15">
      <c r="A186" s="13">
        <v>1877</v>
      </c>
      <c r="F186" s="3"/>
      <c r="G186" s="3">
        <v>7.62</v>
      </c>
      <c r="H186" s="3">
        <v>5.08</v>
      </c>
      <c r="I186" s="3">
        <v>17.27</v>
      </c>
      <c r="J186" s="3">
        <v>17.27</v>
      </c>
      <c r="T186" s="13">
        <v>1877</v>
      </c>
      <c r="W186" s="2">
        <v>3658</v>
      </c>
    </row>
    <row r="187" spans="1:23" ht="15">
      <c r="A187" s="13">
        <v>1878</v>
      </c>
      <c r="F187" s="3"/>
      <c r="G187" s="3"/>
      <c r="H187" s="3"/>
      <c r="I187" s="3"/>
      <c r="J187" s="3"/>
      <c r="T187" s="13">
        <v>1878</v>
      </c>
      <c r="W187" s="2">
        <v>3877</v>
      </c>
    </row>
    <row r="188" spans="1:23" ht="15">
      <c r="A188" s="13">
        <v>1879</v>
      </c>
      <c r="F188" s="3"/>
      <c r="G188" s="3"/>
      <c r="H188" s="3"/>
      <c r="I188" s="3"/>
      <c r="J188" s="3"/>
      <c r="T188" s="13">
        <v>1879</v>
      </c>
      <c r="W188" s="2">
        <v>4187</v>
      </c>
    </row>
    <row r="189" spans="1:23" ht="15">
      <c r="A189" s="13">
        <v>1880</v>
      </c>
      <c r="F189" s="3"/>
      <c r="G189" s="3">
        <v>6.78</v>
      </c>
      <c r="H189" s="3">
        <v>5.08</v>
      </c>
      <c r="I189" s="3">
        <v>14.69</v>
      </c>
      <c r="J189" s="3">
        <v>15.82</v>
      </c>
      <c r="T189" s="13">
        <v>1880</v>
      </c>
      <c r="W189" s="2">
        <v>4068</v>
      </c>
    </row>
    <row r="190" spans="1:23" ht="15">
      <c r="A190" s="13">
        <v>1881</v>
      </c>
      <c r="F190" s="3"/>
      <c r="G190" s="3">
        <v>6.83</v>
      </c>
      <c r="H190" s="3">
        <v>5.12</v>
      </c>
      <c r="I190" s="3">
        <v>15.38</v>
      </c>
      <c r="J190" s="3">
        <v>16.52</v>
      </c>
      <c r="T190" s="13">
        <v>1881</v>
      </c>
      <c r="W190" s="2">
        <v>4100</v>
      </c>
    </row>
    <row r="191" spans="1:23" ht="15">
      <c r="A191" s="13">
        <v>1882</v>
      </c>
      <c r="F191" s="3"/>
      <c r="G191" s="3">
        <v>6.76</v>
      </c>
      <c r="H191" s="3">
        <v>5.07</v>
      </c>
      <c r="I191" s="3">
        <v>15.76</v>
      </c>
      <c r="J191" s="3">
        <v>16.89</v>
      </c>
      <c r="T191" s="13">
        <v>1882</v>
      </c>
      <c r="W191" s="2">
        <v>4054</v>
      </c>
    </row>
    <row r="192" spans="1:23" ht="15">
      <c r="A192" s="13">
        <v>1883</v>
      </c>
      <c r="F192" s="3"/>
      <c r="G192" s="3">
        <v>7.46</v>
      </c>
      <c r="H192" s="3">
        <v>5.45</v>
      </c>
      <c r="I192" s="3">
        <v>17.22</v>
      </c>
      <c r="J192" s="3">
        <v>19.75</v>
      </c>
      <c r="T192" s="13">
        <v>1883</v>
      </c>
      <c r="W192" s="2">
        <v>4133</v>
      </c>
    </row>
    <row r="193" spans="1:23" ht="15">
      <c r="A193" s="13">
        <v>1884</v>
      </c>
      <c r="F193" s="3"/>
      <c r="G193" s="3">
        <v>7.9</v>
      </c>
      <c r="H193" s="3">
        <v>5.64</v>
      </c>
      <c r="I193" s="3">
        <v>18.06</v>
      </c>
      <c r="J193" s="3">
        <v>21.45</v>
      </c>
      <c r="T193" s="13">
        <v>1884</v>
      </c>
      <c r="W193" s="2">
        <v>4064</v>
      </c>
    </row>
    <row r="194" spans="1:23" ht="15">
      <c r="A194" s="13">
        <v>1885</v>
      </c>
      <c r="F194" s="3"/>
      <c r="G194" s="3">
        <v>8.03</v>
      </c>
      <c r="H194" s="3">
        <v>5.73</v>
      </c>
      <c r="I194" s="3">
        <v>18.35</v>
      </c>
      <c r="J194" s="3">
        <v>21.79</v>
      </c>
      <c r="T194" s="13">
        <v>1885</v>
      </c>
      <c r="W194" s="2">
        <v>4129</v>
      </c>
    </row>
    <row r="195" spans="1:23" ht="15">
      <c r="A195" s="13">
        <v>1886</v>
      </c>
      <c r="F195" s="3"/>
      <c r="G195" s="3">
        <v>7.62</v>
      </c>
      <c r="H195" s="3">
        <v>6.1</v>
      </c>
      <c r="I195" s="3">
        <v>21.35</v>
      </c>
      <c r="J195" s="3">
        <v>21.35</v>
      </c>
      <c r="T195" s="13">
        <v>1886</v>
      </c>
      <c r="W195" s="2">
        <v>4392</v>
      </c>
    </row>
    <row r="196" spans="1:23" ht="15">
      <c r="A196" s="13">
        <v>1887</v>
      </c>
      <c r="F196" s="3"/>
      <c r="G196" s="3">
        <v>8.3</v>
      </c>
      <c r="H196" s="3">
        <v>6.15</v>
      </c>
      <c r="I196" s="3">
        <v>19.68</v>
      </c>
      <c r="J196" s="3">
        <v>21.52</v>
      </c>
      <c r="T196" s="13">
        <v>1887</v>
      </c>
      <c r="W196" s="2">
        <v>4428</v>
      </c>
    </row>
    <row r="197" spans="1:23" ht="15">
      <c r="A197" s="13">
        <v>1888</v>
      </c>
      <c r="F197" s="3"/>
      <c r="G197" s="3">
        <v>9.06</v>
      </c>
      <c r="H197" s="3">
        <v>6.47</v>
      </c>
      <c r="I197" s="3">
        <v>20.72</v>
      </c>
      <c r="J197" s="3">
        <v>22.66</v>
      </c>
      <c r="T197" s="13">
        <v>1888</v>
      </c>
      <c r="W197" s="2">
        <v>4662</v>
      </c>
    </row>
    <row r="198" spans="1:23" ht="15">
      <c r="A198" s="13">
        <v>1889</v>
      </c>
      <c r="F198" s="3"/>
      <c r="G198" s="3">
        <v>9.45</v>
      </c>
      <c r="H198" s="3">
        <v>6.75</v>
      </c>
      <c r="I198" s="3">
        <v>21.6</v>
      </c>
      <c r="J198" s="3">
        <v>23.62</v>
      </c>
      <c r="T198" s="13">
        <v>1889</v>
      </c>
      <c r="W198" s="2">
        <v>4860</v>
      </c>
    </row>
    <row r="199" spans="1:23" ht="15">
      <c r="A199" s="13">
        <v>1890</v>
      </c>
      <c r="F199" s="3"/>
      <c r="G199" s="3">
        <v>8.7</v>
      </c>
      <c r="H199" s="3">
        <v>6.21</v>
      </c>
      <c r="I199" s="3">
        <v>19.89</v>
      </c>
      <c r="J199" s="3">
        <v>21.75</v>
      </c>
      <c r="T199" s="13">
        <v>1890</v>
      </c>
      <c r="W199" s="2">
        <v>4475</v>
      </c>
    </row>
    <row r="200" spans="1:23" ht="15">
      <c r="A200" s="13">
        <v>1891</v>
      </c>
      <c r="F200" s="3"/>
      <c r="G200" s="3">
        <v>9.2</v>
      </c>
      <c r="H200" s="3">
        <v>6.57</v>
      </c>
      <c r="I200" s="3">
        <v>21.02</v>
      </c>
      <c r="J200" s="3">
        <v>22.99</v>
      </c>
      <c r="T200" s="13">
        <v>1891</v>
      </c>
      <c r="W200" s="2">
        <v>4730</v>
      </c>
    </row>
    <row r="201" spans="1:23" ht="15">
      <c r="A201" s="13">
        <v>1892</v>
      </c>
      <c r="F201" s="3"/>
      <c r="G201" s="3">
        <v>10.19</v>
      </c>
      <c r="H201" s="3">
        <v>7.28</v>
      </c>
      <c r="I201" s="3">
        <v>23.3</v>
      </c>
      <c r="J201" s="3">
        <v>25.48</v>
      </c>
      <c r="T201" s="13">
        <v>1892</v>
      </c>
      <c r="W201" s="2">
        <v>5242</v>
      </c>
    </row>
    <row r="202" spans="1:23" ht="15">
      <c r="A202" s="13">
        <v>1893</v>
      </c>
      <c r="F202" s="3"/>
      <c r="G202" s="3">
        <v>11.05</v>
      </c>
      <c r="H202" s="3">
        <v>7.89</v>
      </c>
      <c r="I202" s="3">
        <v>26.84</v>
      </c>
      <c r="J202" s="3">
        <v>29.53</v>
      </c>
      <c r="T202" s="13">
        <v>1893</v>
      </c>
      <c r="W202" s="2">
        <v>5684</v>
      </c>
    </row>
    <row r="203" spans="1:23" ht="15">
      <c r="A203" s="13">
        <v>1894</v>
      </c>
      <c r="F203" s="3"/>
      <c r="G203" s="3">
        <v>13.36</v>
      </c>
      <c r="H203" s="3">
        <v>9.54</v>
      </c>
      <c r="I203" s="3">
        <v>34.34</v>
      </c>
      <c r="J203" s="3">
        <v>38.16</v>
      </c>
      <c r="T203" s="13">
        <v>1894</v>
      </c>
      <c r="W203" s="2">
        <v>6869</v>
      </c>
    </row>
    <row r="204" spans="1:23" ht="15">
      <c r="A204" s="13">
        <v>1895</v>
      </c>
      <c r="F204" s="3"/>
      <c r="G204" s="3">
        <v>13.36</v>
      </c>
      <c r="H204" s="3">
        <v>9.54</v>
      </c>
      <c r="I204" s="3">
        <v>34.36</v>
      </c>
      <c r="J204" s="3">
        <v>38.18</v>
      </c>
      <c r="T204" s="13">
        <v>1895</v>
      </c>
      <c r="W204" s="2">
        <v>6872</v>
      </c>
    </row>
    <row r="205" spans="1:23" ht="15">
      <c r="A205" s="13">
        <v>1896</v>
      </c>
      <c r="F205" s="3"/>
      <c r="G205" s="3">
        <v>13.58</v>
      </c>
      <c r="H205" s="3">
        <v>9.83</v>
      </c>
      <c r="I205" s="3">
        <v>33.71</v>
      </c>
      <c r="J205" s="3">
        <v>37.46</v>
      </c>
      <c r="T205" s="13">
        <v>1896</v>
      </c>
      <c r="W205" s="2">
        <v>6743</v>
      </c>
    </row>
    <row r="206" spans="1:23" ht="15">
      <c r="A206" s="13">
        <v>1897</v>
      </c>
      <c r="F206" s="3"/>
      <c r="G206" s="3">
        <v>15.76</v>
      </c>
      <c r="H206" s="3">
        <v>11.55</v>
      </c>
      <c r="I206" s="3">
        <v>37.82</v>
      </c>
      <c r="J206" s="3">
        <v>42.02</v>
      </c>
      <c r="T206" s="13">
        <v>1897</v>
      </c>
      <c r="W206" s="2">
        <v>7564</v>
      </c>
    </row>
    <row r="207" spans="1:23" ht="15">
      <c r="A207" s="13">
        <v>1898</v>
      </c>
      <c r="F207" s="3"/>
      <c r="G207" s="3">
        <v>16</v>
      </c>
      <c r="H207" s="3">
        <v>11.73</v>
      </c>
      <c r="I207" s="3">
        <v>38.39</v>
      </c>
      <c r="J207" s="3">
        <v>42.66</v>
      </c>
      <c r="T207" s="13">
        <v>1898</v>
      </c>
      <c r="W207" s="2">
        <v>7679</v>
      </c>
    </row>
    <row r="208" spans="1:23" ht="15">
      <c r="A208" s="13">
        <v>1899</v>
      </c>
      <c r="F208" s="3"/>
      <c r="G208" s="3">
        <v>16.65</v>
      </c>
      <c r="H208" s="3">
        <v>11.48</v>
      </c>
      <c r="I208" s="3">
        <v>37.57</v>
      </c>
      <c r="J208" s="3">
        <v>41.74</v>
      </c>
      <c r="T208" s="13">
        <v>1899</v>
      </c>
      <c r="W208" s="2">
        <v>7513</v>
      </c>
    </row>
    <row r="209" spans="1:23" ht="15">
      <c r="A209" s="13">
        <v>1900</v>
      </c>
      <c r="F209" s="3"/>
      <c r="G209" s="3">
        <v>15.3</v>
      </c>
      <c r="H209" s="3">
        <v>11.22</v>
      </c>
      <c r="I209" s="3">
        <v>36.72</v>
      </c>
      <c r="J209" s="3">
        <v>40.8</v>
      </c>
      <c r="T209" s="13">
        <v>1900</v>
      </c>
      <c r="W209" s="2">
        <v>8078</v>
      </c>
    </row>
    <row r="210" spans="1:23" ht="15">
      <c r="A210" s="13">
        <v>1901</v>
      </c>
      <c r="F210" s="3"/>
      <c r="G210" s="3">
        <v>15.82</v>
      </c>
      <c r="H210" s="3">
        <v>11.6</v>
      </c>
      <c r="I210" s="3">
        <v>37.98</v>
      </c>
      <c r="J210" s="3">
        <v>42.2</v>
      </c>
      <c r="T210" s="13">
        <v>1901</v>
      </c>
      <c r="W210" s="2">
        <v>7596</v>
      </c>
    </row>
    <row r="211" spans="1:23" ht="15">
      <c r="A211" s="13">
        <v>1902</v>
      </c>
      <c r="F211" s="3"/>
      <c r="G211" s="3">
        <v>23.04</v>
      </c>
      <c r="H211" s="3">
        <v>13.73</v>
      </c>
      <c r="I211" s="3">
        <v>35.82</v>
      </c>
      <c r="J211" s="3">
        <v>45.13</v>
      </c>
      <c r="T211" s="13">
        <v>1902</v>
      </c>
      <c r="W211" s="2">
        <v>8597</v>
      </c>
    </row>
    <row r="212" spans="1:23" ht="15">
      <c r="A212" s="13">
        <v>1903</v>
      </c>
      <c r="F212" s="3"/>
      <c r="G212" s="3">
        <v>22.54</v>
      </c>
      <c r="H212" s="3">
        <v>13.85</v>
      </c>
      <c r="I212" s="3">
        <v>37.33</v>
      </c>
      <c r="J212" s="3">
        <v>44.73</v>
      </c>
      <c r="T212" s="13">
        <v>1903</v>
      </c>
      <c r="W212" s="2">
        <v>8453</v>
      </c>
    </row>
    <row r="213" spans="1:23" ht="15">
      <c r="A213" s="13">
        <v>1904</v>
      </c>
      <c r="F213" s="3"/>
      <c r="G213" s="3">
        <v>22.67</v>
      </c>
      <c r="H213" s="3">
        <v>13.25</v>
      </c>
      <c r="I213" s="3">
        <v>38.54</v>
      </c>
      <c r="J213" s="3">
        <v>43.25</v>
      </c>
      <c r="T213" s="13">
        <v>1904</v>
      </c>
      <c r="W213" s="2">
        <v>7884</v>
      </c>
    </row>
    <row r="214" spans="1:23" ht="15">
      <c r="A214" s="13">
        <v>1905</v>
      </c>
      <c r="F214" s="3"/>
      <c r="G214" s="3">
        <v>21.44</v>
      </c>
      <c r="H214" s="3">
        <v>13.61</v>
      </c>
      <c r="I214" s="3">
        <v>32.37</v>
      </c>
      <c r="J214" s="3">
        <v>43.71</v>
      </c>
      <c r="T214" s="13">
        <v>1905</v>
      </c>
      <c r="W214" s="2">
        <v>7423</v>
      </c>
    </row>
    <row r="215" spans="1:23" ht="15">
      <c r="A215" s="13">
        <v>1906</v>
      </c>
      <c r="F215" s="3"/>
      <c r="G215" s="3">
        <v>21.32</v>
      </c>
      <c r="H215" s="3">
        <v>13.22</v>
      </c>
      <c r="I215" s="3">
        <v>35.94</v>
      </c>
      <c r="J215" s="3">
        <v>42.64</v>
      </c>
      <c r="T215" s="13">
        <v>1906</v>
      </c>
      <c r="W215" s="2">
        <v>6703</v>
      </c>
    </row>
    <row r="216" spans="1:23" ht="15">
      <c r="A216" s="13">
        <v>1907</v>
      </c>
      <c r="F216" s="3"/>
      <c r="G216" s="3">
        <v>22.28</v>
      </c>
      <c r="H216" s="3">
        <v>13.42</v>
      </c>
      <c r="I216" s="3">
        <v>38.08</v>
      </c>
      <c r="J216" s="3">
        <v>49.31</v>
      </c>
      <c r="T216" s="13">
        <v>1907</v>
      </c>
      <c r="W216" s="2">
        <v>8225</v>
      </c>
    </row>
    <row r="217" spans="1:23" ht="15">
      <c r="A217" s="13">
        <v>1908</v>
      </c>
      <c r="F217" s="3"/>
      <c r="G217" s="3">
        <v>28.02</v>
      </c>
      <c r="H217" s="3">
        <v>16.49</v>
      </c>
      <c r="I217" s="3">
        <v>41.28</v>
      </c>
      <c r="J217" s="3">
        <v>56.04</v>
      </c>
      <c r="T217" s="13">
        <v>1908</v>
      </c>
      <c r="W217" s="2">
        <v>9962</v>
      </c>
    </row>
    <row r="218" spans="1:23" ht="15">
      <c r="A218" s="13">
        <v>1909</v>
      </c>
      <c r="F218" s="3"/>
      <c r="G218" s="3">
        <v>29.94</v>
      </c>
      <c r="H218" s="3">
        <v>18.06</v>
      </c>
      <c r="I218" s="3">
        <v>48.36</v>
      </c>
      <c r="J218" s="3">
        <v>60.84</v>
      </c>
      <c r="T218" s="13">
        <v>1909</v>
      </c>
      <c r="W218" s="2">
        <v>10472</v>
      </c>
    </row>
    <row r="219" spans="1:23" ht="15">
      <c r="A219" s="13">
        <v>1910</v>
      </c>
      <c r="F219" s="3"/>
      <c r="G219" s="3">
        <v>30.08</v>
      </c>
      <c r="H219" s="3">
        <v>18.07</v>
      </c>
      <c r="I219" s="3">
        <v>49.9</v>
      </c>
      <c r="J219" s="3">
        <v>57.95</v>
      </c>
      <c r="T219" s="13">
        <v>1910</v>
      </c>
      <c r="W219" s="2">
        <v>11473</v>
      </c>
    </row>
    <row r="220" spans="1:23" ht="15">
      <c r="A220" s="13">
        <v>1911</v>
      </c>
      <c r="F220" s="3"/>
      <c r="G220" s="3">
        <v>32.01</v>
      </c>
      <c r="H220" s="3">
        <v>20.25</v>
      </c>
      <c r="I220" s="3">
        <v>61.81</v>
      </c>
      <c r="J220" s="3">
        <v>64.37</v>
      </c>
      <c r="T220" s="13">
        <v>1911</v>
      </c>
      <c r="W220" s="2">
        <v>11454</v>
      </c>
    </row>
    <row r="221" spans="1:23" ht="15">
      <c r="A221" s="13">
        <v>1912</v>
      </c>
      <c r="F221" s="3"/>
      <c r="G221" s="3">
        <v>29.01</v>
      </c>
      <c r="H221" s="3">
        <v>16.4</v>
      </c>
      <c r="I221" s="3">
        <v>51.25</v>
      </c>
      <c r="J221" s="3">
        <v>59.04</v>
      </c>
      <c r="T221" s="13">
        <v>1912</v>
      </c>
      <c r="W221" s="2">
        <v>10086</v>
      </c>
    </row>
    <row r="222" spans="1:23" ht="15">
      <c r="A222" s="13">
        <v>1913</v>
      </c>
      <c r="F222" s="3"/>
      <c r="G222" s="3">
        <v>30.08</v>
      </c>
      <c r="H222" s="3">
        <v>15.51</v>
      </c>
      <c r="I222" s="3">
        <v>41.64</v>
      </c>
      <c r="J222" s="3">
        <v>47.78</v>
      </c>
      <c r="T222" s="13">
        <v>1913</v>
      </c>
      <c r="W222" s="2">
        <v>10243</v>
      </c>
    </row>
    <row r="223" spans="1:23" ht="15">
      <c r="A223" s="14">
        <v>1914</v>
      </c>
      <c r="F223" s="3"/>
      <c r="G223" s="3">
        <v>32.32</v>
      </c>
      <c r="H223" s="3">
        <v>17.01</v>
      </c>
      <c r="I223" s="3"/>
      <c r="J223" s="3"/>
      <c r="T223" s="14">
        <v>1914</v>
      </c>
      <c r="W223" s="2">
        <v>11159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0"/>
  <sheetViews>
    <sheetView workbookViewId="0" topLeftCell="A1">
      <pane ySplit="2960" topLeftCell="BM1" activePane="bottomLeft" state="split"/>
      <selection pane="topLeft" activeCell="O8" sqref="O8"/>
      <selection pane="bottomLeft" activeCell="S20" sqref="S19:S20"/>
    </sheetView>
  </sheetViews>
  <sheetFormatPr defaultColWidth="11.421875" defaultRowHeight="12.75"/>
  <cols>
    <col min="1" max="1" width="10.8515625" style="2" customWidth="1"/>
    <col min="2" max="2" width="6.28125" style="2" customWidth="1"/>
    <col min="3" max="3" width="7.140625" style="2" customWidth="1"/>
    <col min="4" max="12" width="6.140625" style="2" customWidth="1"/>
    <col min="13" max="13" width="8.140625" style="2" customWidth="1"/>
    <col min="14" max="14" width="6.140625" style="2" customWidth="1"/>
    <col min="15" max="16" width="10.8515625" style="3" customWidth="1"/>
    <col min="17" max="16384" width="10.8515625" style="2" customWidth="1"/>
  </cols>
  <sheetData>
    <row r="1" spans="2:16" ht="15.75">
      <c r="B1" s="21" t="s">
        <v>41</v>
      </c>
      <c r="F1" s="2" t="s">
        <v>42</v>
      </c>
      <c r="P1" s="27" t="s">
        <v>50</v>
      </c>
    </row>
    <row r="2" spans="2:18" ht="15.75">
      <c r="B2" s="2" t="s">
        <v>43</v>
      </c>
      <c r="M2" s="5" t="s">
        <v>54</v>
      </c>
      <c r="N2" s="5"/>
      <c r="O2" s="26" t="s">
        <v>44</v>
      </c>
      <c r="P2" s="27" t="s">
        <v>46</v>
      </c>
      <c r="R2" s="2" t="s">
        <v>36</v>
      </c>
    </row>
    <row r="3" spans="13:16" ht="15.75">
      <c r="M3" s="5" t="s">
        <v>51</v>
      </c>
      <c r="N3" s="5"/>
      <c r="O3" s="26" t="s">
        <v>45</v>
      </c>
      <c r="P3" s="27" t="s">
        <v>55</v>
      </c>
    </row>
    <row r="4" spans="13:18" ht="15.75">
      <c r="M4" s="5" t="s">
        <v>52</v>
      </c>
      <c r="N4" s="5" t="s">
        <v>40</v>
      </c>
      <c r="O4" s="26" t="s">
        <v>79</v>
      </c>
      <c r="P4" s="27" t="s">
        <v>47</v>
      </c>
      <c r="R4" s="2" t="s">
        <v>37</v>
      </c>
    </row>
    <row r="5" spans="3:18" ht="15.75">
      <c r="C5" s="2" t="s">
        <v>29</v>
      </c>
      <c r="M5" s="5" t="s">
        <v>53</v>
      </c>
      <c r="N5" s="5" t="s">
        <v>33</v>
      </c>
      <c r="O5" s="26" t="s">
        <v>31</v>
      </c>
      <c r="P5" s="27" t="s">
        <v>48</v>
      </c>
      <c r="R5" s="2" t="s">
        <v>38</v>
      </c>
    </row>
    <row r="6" spans="2:18" ht="15.75">
      <c r="B6" s="21">
        <v>3</v>
      </c>
      <c r="C6" s="30" t="s">
        <v>30</v>
      </c>
      <c r="D6" s="21">
        <v>5</v>
      </c>
      <c r="E6" s="21">
        <v>6</v>
      </c>
      <c r="F6" s="21">
        <v>7</v>
      </c>
      <c r="G6" s="21">
        <v>8</v>
      </c>
      <c r="H6" s="21">
        <v>9</v>
      </c>
      <c r="I6" s="21">
        <v>10</v>
      </c>
      <c r="J6" s="21">
        <v>11</v>
      </c>
      <c r="K6" s="21">
        <v>12</v>
      </c>
      <c r="L6" s="21">
        <v>15</v>
      </c>
      <c r="M6" s="2" t="s">
        <v>13</v>
      </c>
      <c r="N6" s="5" t="s">
        <v>34</v>
      </c>
      <c r="O6" s="26" t="s">
        <v>32</v>
      </c>
      <c r="P6" s="27" t="s">
        <v>49</v>
      </c>
      <c r="R6" s="2" t="s">
        <v>39</v>
      </c>
    </row>
    <row r="7" spans="1:15" ht="15">
      <c r="A7" s="12">
        <v>1701</v>
      </c>
      <c r="B7" s="29"/>
      <c r="C7" s="2">
        <v>2</v>
      </c>
      <c r="D7" s="2">
        <v>2</v>
      </c>
      <c r="F7" s="2">
        <v>3</v>
      </c>
      <c r="G7" s="2">
        <v>1</v>
      </c>
      <c r="N7" s="2">
        <f>SUM(B7:M7)</f>
        <v>8</v>
      </c>
      <c r="O7" s="3">
        <f>((B7*3)+(C7*4)+(D7*5)+(E7*6)+(F7*7)+(G7*8)+(H7*9)+(I7*10)+(J7*11)+(K7*12)+(L7*15)+(M7*17))/N7</f>
        <v>5.875</v>
      </c>
    </row>
    <row r="8" spans="1:16" ht="15">
      <c r="A8" s="13">
        <v>1702</v>
      </c>
      <c r="B8" s="29"/>
      <c r="C8" s="2">
        <v>2</v>
      </c>
      <c r="F8" s="2">
        <v>2</v>
      </c>
      <c r="G8" s="2">
        <v>2</v>
      </c>
      <c r="N8" s="2">
        <f aca="true" t="shared" si="0" ref="N8:N71">SUM(B8:M8)</f>
        <v>6</v>
      </c>
      <c r="O8" s="3">
        <f aca="true" t="shared" si="1" ref="O8:O71">((B8*3)+(C8*4)+(D8*5)+(E8*6)+(F8*7)+(G8*8)+(H8*9)+(I8*10)+(J8*11)+(K8*12)+(L8*15)+(M8*17))/N8</f>
        <v>6.333333333333333</v>
      </c>
      <c r="P8" s="3" t="s">
        <v>35</v>
      </c>
    </row>
    <row r="9" spans="1:15" ht="15">
      <c r="A9" s="13">
        <v>1703</v>
      </c>
      <c r="B9" s="29"/>
      <c r="F9" s="2">
        <v>1</v>
      </c>
      <c r="G9" s="2">
        <v>2</v>
      </c>
      <c r="N9" s="2">
        <f t="shared" si="0"/>
        <v>3</v>
      </c>
      <c r="O9" s="3">
        <f t="shared" si="1"/>
        <v>7.666666666666667</v>
      </c>
    </row>
    <row r="10" spans="1:15" ht="15">
      <c r="A10" s="13">
        <v>1704</v>
      </c>
      <c r="B10" s="29"/>
      <c r="C10" s="2">
        <v>2</v>
      </c>
      <c r="F10" s="2">
        <v>1</v>
      </c>
      <c r="G10" s="2">
        <v>2</v>
      </c>
      <c r="N10" s="2">
        <f t="shared" si="0"/>
        <v>5</v>
      </c>
      <c r="O10" s="3">
        <f t="shared" si="1"/>
        <v>6.2</v>
      </c>
    </row>
    <row r="11" spans="1:15" ht="15">
      <c r="A11" s="13">
        <v>1705</v>
      </c>
      <c r="B11" s="29"/>
      <c r="F11" s="2">
        <v>2</v>
      </c>
      <c r="G11" s="2">
        <v>2</v>
      </c>
      <c r="N11" s="2">
        <f t="shared" si="0"/>
        <v>4</v>
      </c>
      <c r="O11" s="3">
        <f t="shared" si="1"/>
        <v>7.5</v>
      </c>
    </row>
    <row r="12" spans="1:15" ht="15">
      <c r="A12" s="13">
        <v>1706</v>
      </c>
      <c r="B12" s="29"/>
      <c r="F12" s="2">
        <v>3</v>
      </c>
      <c r="G12" s="2">
        <v>2</v>
      </c>
      <c r="N12" s="2">
        <f t="shared" si="0"/>
        <v>5</v>
      </c>
      <c r="O12" s="3">
        <f t="shared" si="1"/>
        <v>7.4</v>
      </c>
    </row>
    <row r="13" spans="1:15" ht="15">
      <c r="A13" s="13">
        <v>1707</v>
      </c>
      <c r="B13" s="29"/>
      <c r="C13" s="2">
        <v>2</v>
      </c>
      <c r="F13" s="2">
        <v>5</v>
      </c>
      <c r="G13" s="2">
        <v>1</v>
      </c>
      <c r="N13" s="2">
        <f t="shared" si="0"/>
        <v>8</v>
      </c>
      <c r="O13" s="3">
        <f t="shared" si="1"/>
        <v>6.375</v>
      </c>
    </row>
    <row r="14" spans="1:15" ht="15">
      <c r="A14" s="13">
        <v>1708</v>
      </c>
      <c r="B14" s="29"/>
      <c r="C14" s="2">
        <v>1</v>
      </c>
      <c r="D14" s="2">
        <v>1</v>
      </c>
      <c r="F14" s="2">
        <v>2</v>
      </c>
      <c r="G14" s="2">
        <v>1</v>
      </c>
      <c r="N14" s="2">
        <f t="shared" si="0"/>
        <v>5</v>
      </c>
      <c r="O14" s="3">
        <f t="shared" si="1"/>
        <v>6.2</v>
      </c>
    </row>
    <row r="15" spans="1:15" ht="15">
      <c r="A15" s="13">
        <v>1709</v>
      </c>
      <c r="B15" s="29"/>
      <c r="C15" s="2">
        <v>1</v>
      </c>
      <c r="F15" s="2">
        <v>2</v>
      </c>
      <c r="G15" s="2">
        <v>1</v>
      </c>
      <c r="N15" s="2">
        <f t="shared" si="0"/>
        <v>4</v>
      </c>
      <c r="O15" s="3">
        <f t="shared" si="1"/>
        <v>6.5</v>
      </c>
    </row>
    <row r="16" spans="1:15" ht="15">
      <c r="A16" s="13">
        <v>1710</v>
      </c>
      <c r="B16" s="29"/>
      <c r="C16" s="2">
        <v>1</v>
      </c>
      <c r="F16" s="2">
        <v>2</v>
      </c>
      <c r="G16" s="2">
        <v>1</v>
      </c>
      <c r="N16" s="2">
        <f t="shared" si="0"/>
        <v>4</v>
      </c>
      <c r="O16" s="3">
        <f t="shared" si="1"/>
        <v>6.5</v>
      </c>
    </row>
    <row r="17" spans="1:15" ht="15">
      <c r="A17" s="13">
        <v>1711</v>
      </c>
      <c r="B17" s="29"/>
      <c r="D17" s="2">
        <v>1</v>
      </c>
      <c r="F17" s="2">
        <v>3</v>
      </c>
      <c r="G17" s="2">
        <v>1</v>
      </c>
      <c r="N17" s="2">
        <f t="shared" si="0"/>
        <v>5</v>
      </c>
      <c r="O17" s="3">
        <f t="shared" si="1"/>
        <v>6.8</v>
      </c>
    </row>
    <row r="18" spans="1:15" ht="15">
      <c r="A18" s="13">
        <v>1712</v>
      </c>
      <c r="B18" s="29"/>
      <c r="C18" s="2">
        <v>1</v>
      </c>
      <c r="F18" s="2">
        <v>3</v>
      </c>
      <c r="G18" s="2">
        <v>1</v>
      </c>
      <c r="N18" s="2">
        <f t="shared" si="0"/>
        <v>5</v>
      </c>
      <c r="O18" s="3">
        <f t="shared" si="1"/>
        <v>6.6</v>
      </c>
    </row>
    <row r="19" spans="1:15" ht="15">
      <c r="A19" s="13">
        <v>1713</v>
      </c>
      <c r="B19" s="29"/>
      <c r="C19" s="2">
        <v>2</v>
      </c>
      <c r="F19" s="2">
        <v>3</v>
      </c>
      <c r="G19" s="2">
        <v>1</v>
      </c>
      <c r="N19" s="2">
        <f t="shared" si="0"/>
        <v>6</v>
      </c>
      <c r="O19" s="3">
        <f t="shared" si="1"/>
        <v>6.166666666666667</v>
      </c>
    </row>
    <row r="20" spans="1:15" ht="15">
      <c r="A20" s="13">
        <v>1714</v>
      </c>
      <c r="B20" s="29"/>
      <c r="F20" s="2">
        <v>3</v>
      </c>
      <c r="G20" s="2">
        <v>1</v>
      </c>
      <c r="N20" s="2">
        <f t="shared" si="0"/>
        <v>4</v>
      </c>
      <c r="O20" s="3">
        <f t="shared" si="1"/>
        <v>7.25</v>
      </c>
    </row>
    <row r="21" spans="1:15" ht="15">
      <c r="A21" s="13">
        <v>1715</v>
      </c>
      <c r="B21" s="29"/>
      <c r="F21" s="2">
        <v>1</v>
      </c>
      <c r="G21" s="2">
        <v>1</v>
      </c>
      <c r="N21" s="2">
        <f t="shared" si="0"/>
        <v>2</v>
      </c>
      <c r="O21" s="3">
        <f t="shared" si="1"/>
        <v>7.5</v>
      </c>
    </row>
    <row r="22" spans="1:15" ht="15">
      <c r="A22" s="13">
        <v>1716</v>
      </c>
      <c r="B22" s="29"/>
      <c r="C22" s="2">
        <v>1</v>
      </c>
      <c r="F22" s="2">
        <v>7</v>
      </c>
      <c r="G22" s="2">
        <v>3</v>
      </c>
      <c r="N22" s="2">
        <f t="shared" si="0"/>
        <v>11</v>
      </c>
      <c r="O22" s="3">
        <f t="shared" si="1"/>
        <v>7</v>
      </c>
    </row>
    <row r="23" spans="1:15" ht="15">
      <c r="A23" s="13">
        <v>1717</v>
      </c>
      <c r="B23" s="29"/>
      <c r="C23" s="2">
        <v>1</v>
      </c>
      <c r="D23" s="2">
        <v>1</v>
      </c>
      <c r="F23" s="2">
        <v>7</v>
      </c>
      <c r="G23" s="2">
        <v>3</v>
      </c>
      <c r="N23" s="2">
        <f t="shared" si="0"/>
        <v>12</v>
      </c>
      <c r="O23" s="3">
        <f t="shared" si="1"/>
        <v>6.833333333333333</v>
      </c>
    </row>
    <row r="24" spans="1:15" ht="15">
      <c r="A24" s="13">
        <v>1718</v>
      </c>
      <c r="B24" s="29"/>
      <c r="E24" s="2">
        <v>4</v>
      </c>
      <c r="F24" s="2">
        <v>16</v>
      </c>
      <c r="G24" s="2">
        <v>21</v>
      </c>
      <c r="N24" s="2">
        <f t="shared" si="0"/>
        <v>41</v>
      </c>
      <c r="O24" s="3">
        <f t="shared" si="1"/>
        <v>7.414634146341464</v>
      </c>
    </row>
    <row r="25" spans="1:15" ht="15">
      <c r="A25" s="13">
        <v>1719</v>
      </c>
      <c r="B25" s="29"/>
      <c r="C25" s="2">
        <v>1</v>
      </c>
      <c r="F25" s="2">
        <v>4</v>
      </c>
      <c r="G25" s="2">
        <v>2</v>
      </c>
      <c r="N25" s="2">
        <f t="shared" si="0"/>
        <v>7</v>
      </c>
      <c r="O25" s="3">
        <f t="shared" si="1"/>
        <v>6.857142857142857</v>
      </c>
    </row>
    <row r="26" spans="1:15" ht="15">
      <c r="A26" s="13">
        <v>1720</v>
      </c>
      <c r="B26" s="29"/>
      <c r="F26" s="2">
        <v>8</v>
      </c>
      <c r="G26" s="2">
        <v>2</v>
      </c>
      <c r="N26" s="2">
        <f t="shared" si="0"/>
        <v>10</v>
      </c>
      <c r="O26" s="3">
        <f t="shared" si="1"/>
        <v>7.2</v>
      </c>
    </row>
    <row r="27" spans="1:15" ht="15">
      <c r="A27" s="13">
        <v>1721</v>
      </c>
      <c r="B27" s="29"/>
      <c r="F27" s="2">
        <v>5</v>
      </c>
      <c r="G27" s="2">
        <v>2</v>
      </c>
      <c r="N27" s="2">
        <f t="shared" si="0"/>
        <v>7</v>
      </c>
      <c r="O27" s="3">
        <f t="shared" si="1"/>
        <v>7.285714285714286</v>
      </c>
    </row>
    <row r="28" spans="1:15" ht="15">
      <c r="A28" s="13">
        <v>1722</v>
      </c>
      <c r="B28" s="29"/>
      <c r="C28" s="2">
        <v>2</v>
      </c>
      <c r="F28" s="2">
        <v>8</v>
      </c>
      <c r="G28" s="2">
        <v>1</v>
      </c>
      <c r="N28" s="2">
        <f t="shared" si="0"/>
        <v>11</v>
      </c>
      <c r="O28" s="3">
        <f t="shared" si="1"/>
        <v>6.545454545454546</v>
      </c>
    </row>
    <row r="29" spans="1:15" ht="15">
      <c r="A29" s="13">
        <v>1723</v>
      </c>
      <c r="B29" s="29"/>
      <c r="C29" s="2">
        <v>1</v>
      </c>
      <c r="F29" s="2">
        <v>12</v>
      </c>
      <c r="G29" s="2">
        <v>2</v>
      </c>
      <c r="N29" s="2">
        <f t="shared" si="0"/>
        <v>15</v>
      </c>
      <c r="O29" s="3">
        <f t="shared" si="1"/>
        <v>6.933333333333334</v>
      </c>
    </row>
    <row r="30" spans="1:15" ht="15">
      <c r="A30" s="13">
        <v>1724</v>
      </c>
      <c r="B30" s="29"/>
      <c r="C30" s="2">
        <v>1</v>
      </c>
      <c r="F30" s="2">
        <v>12</v>
      </c>
      <c r="G30" s="2">
        <v>2</v>
      </c>
      <c r="N30" s="2">
        <f t="shared" si="0"/>
        <v>15</v>
      </c>
      <c r="O30" s="3">
        <f t="shared" si="1"/>
        <v>6.933333333333334</v>
      </c>
    </row>
    <row r="31" spans="1:15" ht="15">
      <c r="A31" s="13">
        <v>1725</v>
      </c>
      <c r="B31" s="29"/>
      <c r="F31" s="2">
        <v>7</v>
      </c>
      <c r="G31" s="2">
        <v>2</v>
      </c>
      <c r="N31" s="2">
        <f t="shared" si="0"/>
        <v>9</v>
      </c>
      <c r="O31" s="3">
        <f t="shared" si="1"/>
        <v>7.222222222222222</v>
      </c>
    </row>
    <row r="32" spans="1:15" ht="15">
      <c r="A32" s="13">
        <v>1726</v>
      </c>
      <c r="B32" s="29"/>
      <c r="F32" s="2">
        <v>10</v>
      </c>
      <c r="G32" s="2">
        <v>2</v>
      </c>
      <c r="N32" s="2">
        <f t="shared" si="0"/>
        <v>12</v>
      </c>
      <c r="O32" s="3">
        <f t="shared" si="1"/>
        <v>7.166666666666667</v>
      </c>
    </row>
    <row r="33" spans="1:15" ht="15">
      <c r="A33" s="13">
        <v>1727</v>
      </c>
      <c r="B33" s="29"/>
      <c r="C33" s="2">
        <v>1</v>
      </c>
      <c r="F33" s="2">
        <v>7</v>
      </c>
      <c r="G33" s="2">
        <v>1</v>
      </c>
      <c r="I33" s="2">
        <v>1</v>
      </c>
      <c r="N33" s="2">
        <f t="shared" si="0"/>
        <v>10</v>
      </c>
      <c r="O33" s="3">
        <f t="shared" si="1"/>
        <v>7.1</v>
      </c>
    </row>
    <row r="34" spans="1:15" ht="15">
      <c r="A34" s="13">
        <v>1728</v>
      </c>
      <c r="B34" s="29"/>
      <c r="F34" s="2">
        <v>7</v>
      </c>
      <c r="G34" s="2">
        <v>2</v>
      </c>
      <c r="N34" s="2">
        <f t="shared" si="0"/>
        <v>9</v>
      </c>
      <c r="O34" s="3">
        <f t="shared" si="1"/>
        <v>7.222222222222222</v>
      </c>
    </row>
    <row r="35" spans="1:15" ht="15">
      <c r="A35" s="13">
        <v>1729</v>
      </c>
      <c r="B35" s="29"/>
      <c r="C35" s="2">
        <v>2</v>
      </c>
      <c r="D35" s="2">
        <v>1</v>
      </c>
      <c r="F35" s="2">
        <v>13</v>
      </c>
      <c r="I35" s="2">
        <v>1</v>
      </c>
      <c r="N35" s="2">
        <f t="shared" si="0"/>
        <v>17</v>
      </c>
      <c r="O35" s="3">
        <f t="shared" si="1"/>
        <v>6.705882352941177</v>
      </c>
    </row>
    <row r="36" spans="1:15" ht="15">
      <c r="A36" s="13">
        <v>1730</v>
      </c>
      <c r="B36" s="29"/>
      <c r="C36" s="2">
        <v>1</v>
      </c>
      <c r="D36" s="2">
        <v>3</v>
      </c>
      <c r="F36" s="2">
        <v>12</v>
      </c>
      <c r="G36" s="2">
        <v>1</v>
      </c>
      <c r="I36" s="2">
        <v>1</v>
      </c>
      <c r="N36" s="2">
        <f t="shared" si="0"/>
        <v>18</v>
      </c>
      <c r="O36" s="3">
        <f t="shared" si="1"/>
        <v>6.722222222222222</v>
      </c>
    </row>
    <row r="37" spans="1:15" ht="15">
      <c r="A37" s="13">
        <v>1731</v>
      </c>
      <c r="B37" s="29"/>
      <c r="C37" s="2">
        <v>1</v>
      </c>
      <c r="D37" s="2">
        <v>1</v>
      </c>
      <c r="F37" s="2">
        <v>12</v>
      </c>
      <c r="G37" s="2">
        <v>1</v>
      </c>
      <c r="I37" s="2">
        <v>1</v>
      </c>
      <c r="N37" s="2">
        <f t="shared" si="0"/>
        <v>16</v>
      </c>
      <c r="O37" s="3">
        <f t="shared" si="1"/>
        <v>6.9375</v>
      </c>
    </row>
    <row r="38" spans="1:15" ht="15">
      <c r="A38" s="13">
        <v>1732</v>
      </c>
      <c r="B38" s="29"/>
      <c r="C38" s="2">
        <v>1</v>
      </c>
      <c r="D38" s="2">
        <v>1</v>
      </c>
      <c r="F38" s="2">
        <v>15</v>
      </c>
      <c r="G38" s="2">
        <v>1</v>
      </c>
      <c r="N38" s="2">
        <f t="shared" si="0"/>
        <v>18</v>
      </c>
      <c r="O38" s="3">
        <f t="shared" si="1"/>
        <v>6.777777777777778</v>
      </c>
    </row>
    <row r="39" spans="1:15" ht="15">
      <c r="A39" s="13">
        <v>1733</v>
      </c>
      <c r="B39" s="29"/>
      <c r="C39" s="2">
        <v>1</v>
      </c>
      <c r="D39" s="2">
        <v>1</v>
      </c>
      <c r="E39" s="2">
        <v>1</v>
      </c>
      <c r="F39" s="2">
        <v>25</v>
      </c>
      <c r="G39" s="2">
        <v>3</v>
      </c>
      <c r="N39" s="2">
        <f t="shared" si="0"/>
        <v>31</v>
      </c>
      <c r="O39" s="3">
        <f t="shared" si="1"/>
        <v>6.903225806451613</v>
      </c>
    </row>
    <row r="40" spans="1:15" ht="15">
      <c r="A40" s="13">
        <v>1734</v>
      </c>
      <c r="B40" s="29"/>
      <c r="C40" s="2">
        <v>3</v>
      </c>
      <c r="E40" s="2">
        <v>1</v>
      </c>
      <c r="F40" s="2">
        <v>25</v>
      </c>
      <c r="G40" s="2">
        <v>3</v>
      </c>
      <c r="N40" s="2">
        <f t="shared" si="0"/>
        <v>32</v>
      </c>
      <c r="O40" s="3">
        <f t="shared" si="1"/>
        <v>6.78125</v>
      </c>
    </row>
    <row r="41" spans="1:15" ht="15">
      <c r="A41" s="13">
        <v>1735</v>
      </c>
      <c r="B41" s="29"/>
      <c r="C41" s="2">
        <v>3</v>
      </c>
      <c r="D41" s="2">
        <v>1</v>
      </c>
      <c r="F41" s="2">
        <v>2</v>
      </c>
      <c r="N41" s="2">
        <f t="shared" si="0"/>
        <v>6</v>
      </c>
      <c r="O41" s="3">
        <f t="shared" si="1"/>
        <v>5.166666666666667</v>
      </c>
    </row>
    <row r="42" spans="1:15" ht="15">
      <c r="A42" s="13">
        <v>1736</v>
      </c>
      <c r="B42" s="29"/>
      <c r="C42" s="2">
        <v>2</v>
      </c>
      <c r="D42" s="2">
        <v>1</v>
      </c>
      <c r="F42" s="2">
        <v>15</v>
      </c>
      <c r="G42" s="2">
        <v>1</v>
      </c>
      <c r="N42" s="2">
        <f t="shared" si="0"/>
        <v>19</v>
      </c>
      <c r="O42" s="3">
        <f t="shared" si="1"/>
        <v>6.631578947368421</v>
      </c>
    </row>
    <row r="43" spans="1:15" ht="15">
      <c r="A43" s="13">
        <v>1737</v>
      </c>
      <c r="B43" s="29"/>
      <c r="C43" s="2">
        <v>3</v>
      </c>
      <c r="F43" s="2">
        <v>10</v>
      </c>
      <c r="G43" s="2">
        <v>1</v>
      </c>
      <c r="N43" s="2">
        <f t="shared" si="0"/>
        <v>14</v>
      </c>
      <c r="O43" s="3">
        <f t="shared" si="1"/>
        <v>6.428571428571429</v>
      </c>
    </row>
    <row r="44" spans="1:15" ht="15">
      <c r="A44" s="13">
        <v>1738</v>
      </c>
      <c r="B44" s="29"/>
      <c r="C44" s="2">
        <v>1</v>
      </c>
      <c r="D44" s="2">
        <v>1</v>
      </c>
      <c r="F44" s="2">
        <v>10</v>
      </c>
      <c r="G44" s="2">
        <v>1</v>
      </c>
      <c r="N44" s="2">
        <f t="shared" si="0"/>
        <v>13</v>
      </c>
      <c r="O44" s="3">
        <f t="shared" si="1"/>
        <v>6.6923076923076925</v>
      </c>
    </row>
    <row r="45" spans="1:15" ht="15">
      <c r="A45" s="13">
        <v>1739</v>
      </c>
      <c r="B45" s="29"/>
      <c r="C45" s="2">
        <v>6</v>
      </c>
      <c r="E45" s="2">
        <v>1</v>
      </c>
      <c r="F45" s="2">
        <v>14</v>
      </c>
      <c r="G45" s="2">
        <v>2</v>
      </c>
      <c r="N45" s="2">
        <f t="shared" si="0"/>
        <v>23</v>
      </c>
      <c r="O45" s="3">
        <f t="shared" si="1"/>
        <v>6.260869565217392</v>
      </c>
    </row>
    <row r="46" spans="1:15" ht="15">
      <c r="A46" s="13">
        <v>1740</v>
      </c>
      <c r="B46" s="29"/>
      <c r="C46" s="2">
        <v>4</v>
      </c>
      <c r="E46" s="2">
        <v>1</v>
      </c>
      <c r="F46" s="2">
        <v>16</v>
      </c>
      <c r="G46" s="2">
        <v>1</v>
      </c>
      <c r="N46" s="2">
        <f t="shared" si="0"/>
        <v>22</v>
      </c>
      <c r="O46" s="3">
        <f t="shared" si="1"/>
        <v>6.454545454545454</v>
      </c>
    </row>
    <row r="47" spans="1:15" ht="15">
      <c r="A47" s="13">
        <v>1741</v>
      </c>
      <c r="B47" s="29"/>
      <c r="C47" s="2">
        <v>5</v>
      </c>
      <c r="E47" s="2">
        <v>2</v>
      </c>
      <c r="F47" s="2">
        <v>18</v>
      </c>
      <c r="G47" s="2">
        <v>1</v>
      </c>
      <c r="N47" s="2">
        <f t="shared" si="0"/>
        <v>26</v>
      </c>
      <c r="O47" s="3">
        <f t="shared" si="1"/>
        <v>6.384615384615385</v>
      </c>
    </row>
    <row r="48" spans="1:15" ht="15">
      <c r="A48" s="13">
        <v>1742</v>
      </c>
      <c r="B48" s="29"/>
      <c r="E48" s="2">
        <v>1</v>
      </c>
      <c r="F48" s="2">
        <v>19</v>
      </c>
      <c r="N48" s="2">
        <f t="shared" si="0"/>
        <v>20</v>
      </c>
      <c r="O48" s="3">
        <f t="shared" si="1"/>
        <v>6.95</v>
      </c>
    </row>
    <row r="49" spans="1:15" ht="15">
      <c r="A49" s="13">
        <v>1743</v>
      </c>
      <c r="B49" s="29"/>
      <c r="C49" s="2">
        <v>2</v>
      </c>
      <c r="F49" s="2">
        <v>20</v>
      </c>
      <c r="N49" s="2">
        <f t="shared" si="0"/>
        <v>22</v>
      </c>
      <c r="O49" s="3">
        <f t="shared" si="1"/>
        <v>6.7272727272727275</v>
      </c>
    </row>
    <row r="50" spans="1:15" ht="15">
      <c r="A50" s="13">
        <v>1744</v>
      </c>
      <c r="B50" s="29"/>
      <c r="E50" s="2">
        <v>2</v>
      </c>
      <c r="F50" s="2">
        <v>55</v>
      </c>
      <c r="G50" s="2">
        <v>2</v>
      </c>
      <c r="H50" s="2">
        <v>1</v>
      </c>
      <c r="N50" s="2">
        <f t="shared" si="0"/>
        <v>60</v>
      </c>
      <c r="O50" s="3">
        <f t="shared" si="1"/>
        <v>7.033333333333333</v>
      </c>
    </row>
    <row r="51" spans="1:15" ht="15">
      <c r="A51" s="13">
        <v>1745</v>
      </c>
      <c r="B51" s="29"/>
      <c r="E51" s="2">
        <v>1</v>
      </c>
      <c r="F51" s="2">
        <v>28</v>
      </c>
      <c r="G51" s="2">
        <v>2</v>
      </c>
      <c r="N51" s="2">
        <f t="shared" si="0"/>
        <v>31</v>
      </c>
      <c r="O51" s="3">
        <f t="shared" si="1"/>
        <v>7.032258064516129</v>
      </c>
    </row>
    <row r="52" spans="1:15" ht="15">
      <c r="A52" s="13">
        <v>1746</v>
      </c>
      <c r="B52" s="29"/>
      <c r="C52" s="2">
        <v>1</v>
      </c>
      <c r="E52" s="2">
        <v>2</v>
      </c>
      <c r="F52" s="2">
        <v>22</v>
      </c>
      <c r="G52" s="2">
        <v>2</v>
      </c>
      <c r="N52" s="2">
        <f t="shared" si="0"/>
        <v>27</v>
      </c>
      <c r="O52" s="3">
        <f t="shared" si="1"/>
        <v>6.888888888888889</v>
      </c>
    </row>
    <row r="53" spans="1:15" ht="15">
      <c r="A53" s="13">
        <v>1747</v>
      </c>
      <c r="B53" s="29"/>
      <c r="E53" s="2">
        <v>2</v>
      </c>
      <c r="F53" s="2">
        <v>20</v>
      </c>
      <c r="N53" s="2">
        <f t="shared" si="0"/>
        <v>22</v>
      </c>
      <c r="O53" s="3">
        <f t="shared" si="1"/>
        <v>6.909090909090909</v>
      </c>
    </row>
    <row r="54" spans="1:15" ht="15">
      <c r="A54" s="13">
        <v>1748</v>
      </c>
      <c r="B54" s="29"/>
      <c r="E54" s="2">
        <v>2</v>
      </c>
      <c r="F54" s="2">
        <v>19</v>
      </c>
      <c r="N54" s="2">
        <f t="shared" si="0"/>
        <v>21</v>
      </c>
      <c r="O54" s="3">
        <f t="shared" si="1"/>
        <v>6.904761904761905</v>
      </c>
    </row>
    <row r="55" spans="1:15" ht="15">
      <c r="A55" s="13">
        <v>1749</v>
      </c>
      <c r="B55" s="29"/>
      <c r="C55" s="2">
        <v>1</v>
      </c>
      <c r="E55" s="2">
        <v>2</v>
      </c>
      <c r="F55" s="2">
        <v>20</v>
      </c>
      <c r="N55" s="2">
        <f t="shared" si="0"/>
        <v>23</v>
      </c>
      <c r="O55" s="3">
        <f t="shared" si="1"/>
        <v>6.782608695652174</v>
      </c>
    </row>
    <row r="56" spans="1:15" ht="15">
      <c r="A56" s="13">
        <v>1750</v>
      </c>
      <c r="B56" s="29"/>
      <c r="C56" s="2">
        <v>2</v>
      </c>
      <c r="D56" s="2">
        <v>2</v>
      </c>
      <c r="E56" s="2">
        <v>19</v>
      </c>
      <c r="N56" s="2">
        <f t="shared" si="0"/>
        <v>23</v>
      </c>
      <c r="O56" s="3">
        <f t="shared" si="1"/>
        <v>5.739130434782608</v>
      </c>
    </row>
    <row r="57" spans="1:15" ht="15">
      <c r="A57" s="13">
        <v>1751</v>
      </c>
      <c r="B57" s="29"/>
      <c r="C57" s="2">
        <v>1</v>
      </c>
      <c r="E57" s="2">
        <v>1</v>
      </c>
      <c r="F57" s="2">
        <v>28</v>
      </c>
      <c r="G57" s="2">
        <v>1</v>
      </c>
      <c r="N57" s="2">
        <f t="shared" si="0"/>
        <v>31</v>
      </c>
      <c r="O57" s="3">
        <f t="shared" si="1"/>
        <v>6.903225806451613</v>
      </c>
    </row>
    <row r="58" spans="1:15" ht="15">
      <c r="A58" s="13">
        <v>1752</v>
      </c>
      <c r="B58" s="29"/>
      <c r="C58" s="2">
        <v>4</v>
      </c>
      <c r="E58" s="2">
        <v>2</v>
      </c>
      <c r="F58" s="2">
        <v>26</v>
      </c>
      <c r="H58" s="2">
        <v>1</v>
      </c>
      <c r="N58" s="2">
        <f t="shared" si="0"/>
        <v>33</v>
      </c>
      <c r="O58" s="3">
        <f t="shared" si="1"/>
        <v>6.636363636363637</v>
      </c>
    </row>
    <row r="59" spans="1:15" ht="15">
      <c r="A59" s="13">
        <v>1753</v>
      </c>
      <c r="B59" s="29"/>
      <c r="C59" s="2">
        <v>3</v>
      </c>
      <c r="E59" s="2">
        <v>2</v>
      </c>
      <c r="F59" s="2">
        <v>28</v>
      </c>
      <c r="N59" s="2">
        <f t="shared" si="0"/>
        <v>33</v>
      </c>
      <c r="O59" s="3">
        <f t="shared" si="1"/>
        <v>6.666666666666667</v>
      </c>
    </row>
    <row r="60" spans="1:15" ht="15">
      <c r="A60" s="13">
        <v>1754</v>
      </c>
      <c r="B60" s="29"/>
      <c r="C60" s="2">
        <v>4</v>
      </c>
      <c r="E60" s="2">
        <v>2</v>
      </c>
      <c r="F60" s="2">
        <v>31</v>
      </c>
      <c r="N60" s="2">
        <f t="shared" si="0"/>
        <v>37</v>
      </c>
      <c r="O60" s="3">
        <f t="shared" si="1"/>
        <v>6.621621621621622</v>
      </c>
    </row>
    <row r="61" spans="1:15" ht="15">
      <c r="A61" s="13">
        <v>1755</v>
      </c>
      <c r="B61" s="29">
        <v>1</v>
      </c>
      <c r="C61" s="2">
        <v>1</v>
      </c>
      <c r="E61" s="2">
        <v>3</v>
      </c>
      <c r="F61" s="2">
        <v>30</v>
      </c>
      <c r="N61" s="2">
        <f t="shared" si="0"/>
        <v>35</v>
      </c>
      <c r="O61" s="3">
        <f t="shared" si="1"/>
        <v>6.714285714285714</v>
      </c>
    </row>
    <row r="62" spans="1:15" ht="15">
      <c r="A62" s="13">
        <v>1756</v>
      </c>
      <c r="B62" s="29"/>
      <c r="C62" s="2">
        <v>4</v>
      </c>
      <c r="E62" s="2">
        <v>2</v>
      </c>
      <c r="F62" s="2">
        <v>22</v>
      </c>
      <c r="N62" s="2">
        <f t="shared" si="0"/>
        <v>28</v>
      </c>
      <c r="O62" s="3">
        <f t="shared" si="1"/>
        <v>6.5</v>
      </c>
    </row>
    <row r="63" spans="1:15" ht="15">
      <c r="A63" s="13">
        <v>1757</v>
      </c>
      <c r="B63" s="29"/>
      <c r="C63" s="2">
        <v>14</v>
      </c>
      <c r="D63" s="2">
        <v>8</v>
      </c>
      <c r="E63" s="2">
        <v>2</v>
      </c>
      <c r="F63" s="2">
        <v>31</v>
      </c>
      <c r="I63" s="2">
        <v>1</v>
      </c>
      <c r="N63" s="2">
        <f t="shared" si="0"/>
        <v>56</v>
      </c>
      <c r="O63" s="3">
        <f t="shared" si="1"/>
        <v>5.982142857142857</v>
      </c>
    </row>
    <row r="64" spans="1:15" ht="15">
      <c r="A64" s="13">
        <v>1758</v>
      </c>
      <c r="B64" s="29"/>
      <c r="C64" s="2">
        <v>14</v>
      </c>
      <c r="E64" s="2">
        <v>20</v>
      </c>
      <c r="F64" s="2">
        <v>53</v>
      </c>
      <c r="I64" s="2">
        <v>1</v>
      </c>
      <c r="N64" s="2">
        <f t="shared" si="0"/>
        <v>88</v>
      </c>
      <c r="O64" s="3">
        <f t="shared" si="1"/>
        <v>6.329545454545454</v>
      </c>
    </row>
    <row r="65" spans="1:15" ht="15">
      <c r="A65" s="13">
        <v>1759</v>
      </c>
      <c r="B65" s="29"/>
      <c r="C65" s="2">
        <v>11</v>
      </c>
      <c r="E65" s="2">
        <v>18</v>
      </c>
      <c r="F65" s="2">
        <v>28</v>
      </c>
      <c r="I65" s="2">
        <v>1</v>
      </c>
      <c r="N65" s="2">
        <f t="shared" si="0"/>
        <v>58</v>
      </c>
      <c r="O65" s="3">
        <f t="shared" si="1"/>
        <v>6.172413793103448</v>
      </c>
    </row>
    <row r="66" spans="1:15" ht="15">
      <c r="A66" s="13">
        <v>1760</v>
      </c>
      <c r="B66" s="29"/>
      <c r="C66" s="2">
        <v>4</v>
      </c>
      <c r="D66" s="2">
        <v>2</v>
      </c>
      <c r="E66" s="2">
        <v>18</v>
      </c>
      <c r="F66" s="2">
        <v>26</v>
      </c>
      <c r="I66" s="2">
        <v>1</v>
      </c>
      <c r="N66" s="2">
        <f t="shared" si="0"/>
        <v>51</v>
      </c>
      <c r="O66" s="3">
        <f t="shared" si="1"/>
        <v>6.392156862745098</v>
      </c>
    </row>
    <row r="67" spans="1:15" ht="15">
      <c r="A67" s="13">
        <v>1761</v>
      </c>
      <c r="B67" s="29">
        <v>1</v>
      </c>
      <c r="C67" s="2">
        <v>4</v>
      </c>
      <c r="D67" s="2">
        <v>1</v>
      </c>
      <c r="E67" s="2">
        <v>18</v>
      </c>
      <c r="F67" s="2">
        <v>30</v>
      </c>
      <c r="I67" s="2">
        <v>1</v>
      </c>
      <c r="N67" s="2">
        <f t="shared" si="0"/>
        <v>55</v>
      </c>
      <c r="O67" s="3">
        <f t="shared" si="1"/>
        <v>6.4</v>
      </c>
    </row>
    <row r="68" spans="1:15" ht="15">
      <c r="A68" s="13">
        <v>1762</v>
      </c>
      <c r="B68" s="29">
        <v>1</v>
      </c>
      <c r="C68" s="2">
        <v>3</v>
      </c>
      <c r="D68" s="2">
        <v>1</v>
      </c>
      <c r="E68" s="2">
        <v>3</v>
      </c>
      <c r="F68" s="2">
        <v>28</v>
      </c>
      <c r="I68" s="2">
        <v>1</v>
      </c>
      <c r="N68" s="2">
        <f t="shared" si="0"/>
        <v>37</v>
      </c>
      <c r="O68" s="3">
        <f t="shared" si="1"/>
        <v>6.594594594594595</v>
      </c>
    </row>
    <row r="69" spans="1:15" ht="15">
      <c r="A69" s="13">
        <v>1763</v>
      </c>
      <c r="B69" s="29"/>
      <c r="C69" s="2">
        <v>4</v>
      </c>
      <c r="D69" s="2">
        <v>1</v>
      </c>
      <c r="E69" s="2">
        <v>2</v>
      </c>
      <c r="F69" s="2">
        <v>27</v>
      </c>
      <c r="N69" s="2">
        <f t="shared" si="0"/>
        <v>34</v>
      </c>
      <c r="O69" s="3">
        <f t="shared" si="1"/>
        <v>6.529411764705882</v>
      </c>
    </row>
    <row r="70" spans="1:15" ht="15">
      <c r="A70" s="13">
        <v>1764</v>
      </c>
      <c r="B70" s="29"/>
      <c r="C70" s="2">
        <v>3</v>
      </c>
      <c r="D70" s="2">
        <v>1</v>
      </c>
      <c r="E70" s="2">
        <v>5</v>
      </c>
      <c r="F70" s="2">
        <v>30</v>
      </c>
      <c r="N70" s="2">
        <f t="shared" si="0"/>
        <v>39</v>
      </c>
      <c r="O70" s="3">
        <f t="shared" si="1"/>
        <v>6.589743589743589</v>
      </c>
    </row>
    <row r="71" spans="1:15" ht="15">
      <c r="A71" s="13">
        <v>1765</v>
      </c>
      <c r="B71" s="29"/>
      <c r="C71" s="2">
        <v>3</v>
      </c>
      <c r="D71" s="2">
        <v>1</v>
      </c>
      <c r="E71" s="2">
        <v>5</v>
      </c>
      <c r="F71" s="2">
        <v>31</v>
      </c>
      <c r="I71" s="2">
        <v>1</v>
      </c>
      <c r="N71" s="2">
        <f t="shared" si="0"/>
        <v>41</v>
      </c>
      <c r="O71" s="3">
        <f t="shared" si="1"/>
        <v>6.682926829268292</v>
      </c>
    </row>
    <row r="72" spans="1:15" ht="15">
      <c r="A72" s="13">
        <v>1766</v>
      </c>
      <c r="B72" s="29"/>
      <c r="C72" s="2">
        <v>4</v>
      </c>
      <c r="E72" s="2">
        <v>3</v>
      </c>
      <c r="F72" s="2">
        <v>36</v>
      </c>
      <c r="N72" s="2">
        <f aca="true" t="shared" si="2" ref="N72:N105">SUM(B72:M72)</f>
        <v>43</v>
      </c>
      <c r="O72" s="3">
        <f aca="true" t="shared" si="3" ref="O72:O105">((B72*3)+(C72*4)+(D72*5)+(E72*6)+(F72*7)+(G72*8)+(H72*9)+(I72*10)+(J72*11)+(K72*12)+(L72*15)+(M72*17))/N72</f>
        <v>6.651162790697675</v>
      </c>
    </row>
    <row r="73" spans="1:15" ht="15">
      <c r="A73" s="13">
        <v>1767</v>
      </c>
      <c r="B73" s="29"/>
      <c r="C73" s="2">
        <v>2</v>
      </c>
      <c r="E73" s="2">
        <v>13</v>
      </c>
      <c r="F73" s="2">
        <v>26</v>
      </c>
      <c r="I73" s="2">
        <v>1</v>
      </c>
      <c r="J73" s="2">
        <v>1</v>
      </c>
      <c r="N73" s="2">
        <f t="shared" si="2"/>
        <v>43</v>
      </c>
      <c r="O73" s="3">
        <f t="shared" si="3"/>
        <v>6.72093023255814</v>
      </c>
    </row>
    <row r="74" spans="1:15" ht="15">
      <c r="A74" s="13">
        <v>1768</v>
      </c>
      <c r="B74" s="29"/>
      <c r="C74" s="2">
        <v>1</v>
      </c>
      <c r="E74" s="2">
        <v>2</v>
      </c>
      <c r="F74" s="2">
        <v>33</v>
      </c>
      <c r="N74" s="2">
        <f t="shared" si="2"/>
        <v>36</v>
      </c>
      <c r="O74" s="3">
        <f t="shared" si="3"/>
        <v>6.861111111111111</v>
      </c>
    </row>
    <row r="75" spans="1:15" ht="15">
      <c r="A75" s="13">
        <v>1769</v>
      </c>
      <c r="B75" s="29"/>
      <c r="C75" s="2">
        <v>2</v>
      </c>
      <c r="D75" s="2">
        <v>1</v>
      </c>
      <c r="E75" s="2">
        <v>1</v>
      </c>
      <c r="F75" s="2">
        <v>46</v>
      </c>
      <c r="G75" s="2">
        <v>22</v>
      </c>
      <c r="N75" s="2">
        <f t="shared" si="2"/>
        <v>72</v>
      </c>
      <c r="O75" s="3">
        <f t="shared" si="3"/>
        <v>7.180555555555555</v>
      </c>
    </row>
    <row r="76" spans="1:15" ht="15">
      <c r="A76" s="13">
        <v>1770</v>
      </c>
      <c r="B76" s="29"/>
      <c r="C76" s="2">
        <v>1</v>
      </c>
      <c r="D76" s="2">
        <v>1</v>
      </c>
      <c r="E76" s="2">
        <v>2</v>
      </c>
      <c r="F76" s="2">
        <v>40</v>
      </c>
      <c r="N76" s="2">
        <f t="shared" si="2"/>
        <v>44</v>
      </c>
      <c r="O76" s="3">
        <f t="shared" si="3"/>
        <v>6.840909090909091</v>
      </c>
    </row>
    <row r="77" spans="1:15" ht="15">
      <c r="A77" s="13">
        <v>1771</v>
      </c>
      <c r="B77" s="29"/>
      <c r="C77" s="2">
        <v>2</v>
      </c>
      <c r="D77" s="2">
        <v>2</v>
      </c>
      <c r="E77" s="2">
        <v>2</v>
      </c>
      <c r="F77" s="2">
        <v>24</v>
      </c>
      <c r="G77" s="2">
        <v>1</v>
      </c>
      <c r="I77" s="2">
        <v>1</v>
      </c>
      <c r="N77" s="2">
        <f t="shared" si="2"/>
        <v>32</v>
      </c>
      <c r="O77" s="3">
        <f t="shared" si="3"/>
        <v>6.75</v>
      </c>
    </row>
    <row r="78" spans="1:24" ht="15">
      <c r="A78" s="13">
        <v>1772</v>
      </c>
      <c r="B78" s="28"/>
      <c r="C78" s="28"/>
      <c r="D78" s="28"/>
      <c r="E78" s="28">
        <v>2</v>
      </c>
      <c r="F78" s="28">
        <v>31</v>
      </c>
      <c r="G78" s="28"/>
      <c r="H78" s="28"/>
      <c r="I78" s="28"/>
      <c r="J78" s="28"/>
      <c r="K78" s="28"/>
      <c r="L78" s="28"/>
      <c r="M78" s="28"/>
      <c r="N78" s="2">
        <f t="shared" si="2"/>
        <v>33</v>
      </c>
      <c r="O78" s="3">
        <f t="shared" si="3"/>
        <v>6.9393939393939394</v>
      </c>
      <c r="Q78" s="31" t="s">
        <v>90</v>
      </c>
      <c r="R78" s="28"/>
      <c r="S78" s="28"/>
      <c r="T78" s="28"/>
      <c r="U78" s="28"/>
      <c r="V78" s="28"/>
      <c r="W78" s="28"/>
      <c r="X78" s="28"/>
    </row>
    <row r="79" spans="1:15" ht="15">
      <c r="A79" s="13">
        <v>1773</v>
      </c>
      <c r="B79" s="29"/>
      <c r="C79" s="2">
        <v>1</v>
      </c>
      <c r="D79" s="2">
        <v>3</v>
      </c>
      <c r="E79" s="2">
        <v>4</v>
      </c>
      <c r="F79" s="2">
        <v>32</v>
      </c>
      <c r="G79" s="2">
        <v>2</v>
      </c>
      <c r="I79" s="2">
        <v>1</v>
      </c>
      <c r="N79" s="2">
        <f t="shared" si="2"/>
        <v>43</v>
      </c>
      <c r="O79" s="3">
        <f t="shared" si="3"/>
        <v>6.813953488372093</v>
      </c>
    </row>
    <row r="80" spans="1:15" ht="15">
      <c r="A80" s="13">
        <v>1774</v>
      </c>
      <c r="B80" s="29"/>
      <c r="C80" s="2">
        <v>2</v>
      </c>
      <c r="D80" s="2">
        <v>2</v>
      </c>
      <c r="E80" s="2">
        <v>8</v>
      </c>
      <c r="F80" s="2">
        <v>22</v>
      </c>
      <c r="G80" s="2">
        <v>2</v>
      </c>
      <c r="N80" s="2">
        <f t="shared" si="2"/>
        <v>36</v>
      </c>
      <c r="O80" s="3">
        <f t="shared" si="3"/>
        <v>6.555555555555555</v>
      </c>
    </row>
    <row r="81" spans="1:15" ht="15">
      <c r="A81" s="13">
        <v>1775</v>
      </c>
      <c r="B81" s="29"/>
      <c r="D81" s="2">
        <v>6</v>
      </c>
      <c r="E81" s="2">
        <v>8</v>
      </c>
      <c r="F81" s="2">
        <v>26</v>
      </c>
      <c r="G81" s="2">
        <v>1</v>
      </c>
      <c r="N81" s="2">
        <f t="shared" si="2"/>
        <v>41</v>
      </c>
      <c r="O81" s="3">
        <f t="shared" si="3"/>
        <v>6.536585365853658</v>
      </c>
    </row>
    <row r="82" spans="1:15" ht="15">
      <c r="A82" s="13">
        <v>1776</v>
      </c>
      <c r="B82" s="29"/>
      <c r="C82" s="2">
        <v>1</v>
      </c>
      <c r="D82" s="2">
        <v>1</v>
      </c>
      <c r="E82" s="2">
        <v>6</v>
      </c>
      <c r="F82" s="2">
        <v>29</v>
      </c>
      <c r="G82" s="2">
        <v>1</v>
      </c>
      <c r="N82" s="2">
        <f t="shared" si="2"/>
        <v>38</v>
      </c>
      <c r="O82" s="3">
        <f t="shared" si="3"/>
        <v>6.7368421052631575</v>
      </c>
    </row>
    <row r="83" spans="1:15" ht="15">
      <c r="A83" s="13">
        <v>1777</v>
      </c>
      <c r="B83" s="29"/>
      <c r="C83" s="2">
        <v>2</v>
      </c>
      <c r="D83" s="2">
        <v>33</v>
      </c>
      <c r="E83" s="2">
        <v>4</v>
      </c>
      <c r="F83" s="2">
        <v>4</v>
      </c>
      <c r="G83" s="2">
        <v>2</v>
      </c>
      <c r="N83" s="2">
        <f t="shared" si="2"/>
        <v>45</v>
      </c>
      <c r="O83" s="3">
        <f t="shared" si="3"/>
        <v>5.355555555555555</v>
      </c>
    </row>
    <row r="84" spans="1:15" ht="15">
      <c r="A84" s="13">
        <v>1778</v>
      </c>
      <c r="B84" s="29"/>
      <c r="C84" s="2">
        <v>1</v>
      </c>
      <c r="D84" s="2">
        <v>36</v>
      </c>
      <c r="E84" s="2">
        <v>2</v>
      </c>
      <c r="F84" s="2">
        <v>6</v>
      </c>
      <c r="N84" s="2">
        <f t="shared" si="2"/>
        <v>45</v>
      </c>
      <c r="O84" s="3">
        <f t="shared" si="3"/>
        <v>5.288888888888889</v>
      </c>
    </row>
    <row r="85" spans="1:15" ht="15">
      <c r="A85" s="13">
        <v>1779</v>
      </c>
      <c r="B85" s="29"/>
      <c r="C85" s="2">
        <v>1</v>
      </c>
      <c r="D85" s="2">
        <v>36</v>
      </c>
      <c r="E85" s="2">
        <v>3</v>
      </c>
      <c r="F85" s="2">
        <v>4</v>
      </c>
      <c r="N85" s="2">
        <f t="shared" si="2"/>
        <v>44</v>
      </c>
      <c r="O85" s="3">
        <f t="shared" si="3"/>
        <v>5.2272727272727275</v>
      </c>
    </row>
    <row r="86" spans="1:15" ht="15">
      <c r="A86" s="13">
        <v>1780</v>
      </c>
      <c r="B86" s="29"/>
      <c r="C86" s="2">
        <v>1</v>
      </c>
      <c r="D86" s="2">
        <v>36</v>
      </c>
      <c r="E86" s="2">
        <v>3</v>
      </c>
      <c r="F86" s="2">
        <v>2</v>
      </c>
      <c r="N86" s="2">
        <f t="shared" si="2"/>
        <v>42</v>
      </c>
      <c r="O86" s="3">
        <f t="shared" si="3"/>
        <v>5.142857142857143</v>
      </c>
    </row>
    <row r="87" spans="1:15" ht="15">
      <c r="A87" s="13">
        <v>1781</v>
      </c>
      <c r="B87" s="29"/>
      <c r="C87" s="2">
        <v>1</v>
      </c>
      <c r="D87" s="2">
        <v>41</v>
      </c>
      <c r="E87" s="2">
        <v>4</v>
      </c>
      <c r="F87" s="2">
        <v>5</v>
      </c>
      <c r="G87" s="2">
        <v>1</v>
      </c>
      <c r="N87" s="2">
        <f t="shared" si="2"/>
        <v>52</v>
      </c>
      <c r="O87" s="3">
        <f t="shared" si="3"/>
        <v>5.3076923076923075</v>
      </c>
    </row>
    <row r="88" spans="1:15" ht="15">
      <c r="A88" s="13">
        <v>1782</v>
      </c>
      <c r="B88" s="29"/>
      <c r="C88" s="2">
        <v>1</v>
      </c>
      <c r="D88" s="2">
        <v>44</v>
      </c>
      <c r="E88" s="2">
        <v>4</v>
      </c>
      <c r="F88" s="2">
        <v>5</v>
      </c>
      <c r="G88" s="2">
        <v>1</v>
      </c>
      <c r="N88" s="2">
        <f t="shared" si="2"/>
        <v>55</v>
      </c>
      <c r="O88" s="3">
        <f t="shared" si="3"/>
        <v>5.290909090909091</v>
      </c>
    </row>
    <row r="89" spans="1:15" ht="15">
      <c r="A89" s="13">
        <v>1783</v>
      </c>
      <c r="B89" s="29"/>
      <c r="C89" s="2">
        <v>3</v>
      </c>
      <c r="D89" s="2">
        <v>42</v>
      </c>
      <c r="E89" s="2">
        <v>3</v>
      </c>
      <c r="G89" s="2">
        <v>1</v>
      </c>
      <c r="N89" s="2">
        <f t="shared" si="2"/>
        <v>49</v>
      </c>
      <c r="O89" s="3">
        <f t="shared" si="3"/>
        <v>5.061224489795919</v>
      </c>
    </row>
    <row r="90" spans="1:15" ht="15">
      <c r="A90" s="13">
        <v>1784</v>
      </c>
      <c r="B90" s="29"/>
      <c r="D90" s="2">
        <v>46</v>
      </c>
      <c r="E90" s="2">
        <v>6</v>
      </c>
      <c r="G90" s="2">
        <v>3</v>
      </c>
      <c r="N90" s="2">
        <f t="shared" si="2"/>
        <v>55</v>
      </c>
      <c r="O90" s="3">
        <f t="shared" si="3"/>
        <v>5.2727272727272725</v>
      </c>
    </row>
    <row r="91" spans="1:15" ht="15">
      <c r="A91" s="13">
        <v>1785</v>
      </c>
      <c r="B91" s="29"/>
      <c r="C91" s="2">
        <v>1</v>
      </c>
      <c r="D91" s="2">
        <v>42</v>
      </c>
      <c r="E91" s="2">
        <v>4</v>
      </c>
      <c r="G91" s="2">
        <v>1</v>
      </c>
      <c r="N91" s="2">
        <f t="shared" si="2"/>
        <v>48</v>
      </c>
      <c r="O91" s="3">
        <f t="shared" si="3"/>
        <v>5.125</v>
      </c>
    </row>
    <row r="92" spans="1:15" ht="15">
      <c r="A92" s="13">
        <v>1786</v>
      </c>
      <c r="B92" s="29">
        <v>1</v>
      </c>
      <c r="C92" s="2">
        <v>1</v>
      </c>
      <c r="D92" s="2">
        <v>39</v>
      </c>
      <c r="E92" s="2">
        <v>4</v>
      </c>
      <c r="G92" s="2">
        <v>2</v>
      </c>
      <c r="N92" s="2">
        <f t="shared" si="2"/>
        <v>47</v>
      </c>
      <c r="O92" s="3">
        <f t="shared" si="3"/>
        <v>5.148936170212766</v>
      </c>
    </row>
    <row r="93" spans="1:15" ht="15">
      <c r="A93" s="13">
        <v>1787</v>
      </c>
      <c r="B93" s="29">
        <v>1</v>
      </c>
      <c r="C93" s="2">
        <v>1</v>
      </c>
      <c r="D93" s="2">
        <v>38</v>
      </c>
      <c r="E93" s="2">
        <v>4</v>
      </c>
      <c r="G93" s="2">
        <v>1</v>
      </c>
      <c r="N93" s="2">
        <f t="shared" si="2"/>
        <v>45</v>
      </c>
      <c r="O93" s="3">
        <f t="shared" si="3"/>
        <v>5.088888888888889</v>
      </c>
    </row>
    <row r="94" spans="1:15" ht="15">
      <c r="A94" s="13">
        <v>1788</v>
      </c>
      <c r="B94" s="29">
        <v>3</v>
      </c>
      <c r="C94" s="2">
        <v>1</v>
      </c>
      <c r="D94" s="2">
        <v>85</v>
      </c>
      <c r="E94" s="2">
        <v>5</v>
      </c>
      <c r="N94" s="2">
        <f t="shared" si="2"/>
        <v>94</v>
      </c>
      <c r="O94" s="3">
        <f t="shared" si="3"/>
        <v>4.9787234042553195</v>
      </c>
    </row>
    <row r="95" spans="1:15" ht="15">
      <c r="A95" s="13">
        <v>1789</v>
      </c>
      <c r="B95" s="29">
        <v>2</v>
      </c>
      <c r="C95" s="2">
        <v>4</v>
      </c>
      <c r="D95" s="2">
        <v>98</v>
      </c>
      <c r="E95" s="2">
        <v>20</v>
      </c>
      <c r="F95" s="2">
        <v>1</v>
      </c>
      <c r="G95" s="2">
        <v>1</v>
      </c>
      <c r="N95" s="2">
        <f t="shared" si="2"/>
        <v>126</v>
      </c>
      <c r="O95" s="3">
        <f t="shared" si="3"/>
        <v>5.134920634920635</v>
      </c>
    </row>
    <row r="96" spans="1:15" ht="15">
      <c r="A96" s="13">
        <v>1790</v>
      </c>
      <c r="B96" s="29">
        <v>2</v>
      </c>
      <c r="C96" s="2">
        <v>6</v>
      </c>
      <c r="D96" s="2">
        <v>99</v>
      </c>
      <c r="E96" s="2">
        <v>11</v>
      </c>
      <c r="F96" s="2">
        <v>4</v>
      </c>
      <c r="G96" s="2">
        <v>1</v>
      </c>
      <c r="N96" s="2">
        <f t="shared" si="2"/>
        <v>123</v>
      </c>
      <c r="O96" s="3">
        <f t="shared" si="3"/>
        <v>5.097560975609756</v>
      </c>
    </row>
    <row r="97" spans="1:15" ht="15">
      <c r="A97" s="13">
        <v>1791</v>
      </c>
      <c r="B97" s="29">
        <v>4</v>
      </c>
      <c r="C97" s="2">
        <v>6</v>
      </c>
      <c r="D97" s="2">
        <v>80</v>
      </c>
      <c r="E97" s="2">
        <v>6</v>
      </c>
      <c r="G97" s="2">
        <v>16</v>
      </c>
      <c r="N97" s="2">
        <f t="shared" si="2"/>
        <v>112</v>
      </c>
      <c r="O97" s="3">
        <f t="shared" si="3"/>
        <v>5.357142857142857</v>
      </c>
    </row>
    <row r="98" spans="1:15" ht="15">
      <c r="A98" s="13">
        <v>1792</v>
      </c>
      <c r="B98" s="29"/>
      <c r="D98" s="2">
        <v>6</v>
      </c>
      <c r="E98" s="2">
        <v>5</v>
      </c>
      <c r="F98" s="2">
        <v>1</v>
      </c>
      <c r="N98" s="2">
        <f t="shared" si="2"/>
        <v>12</v>
      </c>
      <c r="O98" s="3">
        <f t="shared" si="3"/>
        <v>5.583333333333333</v>
      </c>
    </row>
    <row r="99" spans="1:15" ht="15">
      <c r="A99" s="13">
        <v>1793</v>
      </c>
      <c r="B99" s="29"/>
      <c r="D99" s="2">
        <v>8</v>
      </c>
      <c r="E99" s="2">
        <v>2</v>
      </c>
      <c r="F99" s="2">
        <v>1</v>
      </c>
      <c r="G99" s="2">
        <v>1</v>
      </c>
      <c r="N99" s="2">
        <f t="shared" si="2"/>
        <v>12</v>
      </c>
      <c r="O99" s="3">
        <f t="shared" si="3"/>
        <v>5.583333333333333</v>
      </c>
    </row>
    <row r="100" spans="1:15" ht="15">
      <c r="A100" s="13">
        <v>1794</v>
      </c>
      <c r="B100" s="29"/>
      <c r="D100" s="2">
        <v>7</v>
      </c>
      <c r="E100" s="2">
        <v>4</v>
      </c>
      <c r="F100" s="2">
        <v>1</v>
      </c>
      <c r="G100" s="2">
        <v>4</v>
      </c>
      <c r="N100" s="2">
        <f t="shared" si="2"/>
        <v>16</v>
      </c>
      <c r="O100" s="3">
        <f t="shared" si="3"/>
        <v>6.125</v>
      </c>
    </row>
    <row r="101" spans="1:15" ht="15">
      <c r="A101" s="13">
        <v>1795</v>
      </c>
      <c r="B101" s="29"/>
      <c r="D101" s="2">
        <v>9</v>
      </c>
      <c r="E101" s="2">
        <v>4</v>
      </c>
      <c r="F101" s="2">
        <v>2</v>
      </c>
      <c r="G101" s="2">
        <v>1</v>
      </c>
      <c r="N101" s="2">
        <f t="shared" si="2"/>
        <v>16</v>
      </c>
      <c r="O101" s="3">
        <f t="shared" si="3"/>
        <v>5.6875</v>
      </c>
    </row>
    <row r="102" spans="1:15" ht="15">
      <c r="A102" s="13">
        <v>1796</v>
      </c>
      <c r="B102" s="29"/>
      <c r="D102" s="2">
        <v>9</v>
      </c>
      <c r="F102" s="2">
        <v>3</v>
      </c>
      <c r="N102" s="2">
        <f t="shared" si="2"/>
        <v>12</v>
      </c>
      <c r="O102" s="3">
        <f t="shared" si="3"/>
        <v>5.5</v>
      </c>
    </row>
    <row r="103" spans="1:15" ht="15">
      <c r="A103" s="13">
        <v>1797</v>
      </c>
      <c r="B103" s="29"/>
      <c r="D103" s="2">
        <v>11</v>
      </c>
      <c r="E103" s="2">
        <v>2</v>
      </c>
      <c r="G103" s="2">
        <v>4</v>
      </c>
      <c r="N103" s="2">
        <f t="shared" si="2"/>
        <v>17</v>
      </c>
      <c r="O103" s="3">
        <f t="shared" si="3"/>
        <v>5.823529411764706</v>
      </c>
    </row>
    <row r="104" spans="1:15" ht="15">
      <c r="A104" s="13">
        <v>1798</v>
      </c>
      <c r="B104" s="29"/>
      <c r="D104" s="2">
        <v>15</v>
      </c>
      <c r="E104" s="2">
        <v>1</v>
      </c>
      <c r="F104" s="2">
        <v>1</v>
      </c>
      <c r="G104" s="2">
        <v>1</v>
      </c>
      <c r="N104" s="2">
        <f t="shared" si="2"/>
        <v>18</v>
      </c>
      <c r="O104" s="3">
        <f t="shared" si="3"/>
        <v>5.333333333333333</v>
      </c>
    </row>
    <row r="105" spans="1:15" ht="15">
      <c r="A105" s="13">
        <v>1799</v>
      </c>
      <c r="B105" s="29"/>
      <c r="D105" s="2">
        <v>13</v>
      </c>
      <c r="E105" s="2">
        <v>1</v>
      </c>
      <c r="G105" s="2">
        <v>1</v>
      </c>
      <c r="N105" s="2">
        <f t="shared" si="2"/>
        <v>15</v>
      </c>
      <c r="O105" s="3">
        <f t="shared" si="3"/>
        <v>5.266666666666667</v>
      </c>
    </row>
    <row r="106" spans="1:15" ht="15">
      <c r="A106" s="13">
        <v>1800</v>
      </c>
      <c r="B106" s="29"/>
      <c r="D106" s="2">
        <v>14</v>
      </c>
      <c r="E106" s="2">
        <v>4</v>
      </c>
      <c r="F106" s="2">
        <v>1</v>
      </c>
      <c r="G106" s="2">
        <v>8</v>
      </c>
      <c r="N106" s="2">
        <f aca="true" t="shared" si="4" ref="N106:N169">SUM(B106:M106)</f>
        <v>27</v>
      </c>
      <c r="O106" s="3">
        <f aca="true" t="shared" si="5" ref="O106:O169">((B106*3)+(C106*4)+(D106*5)+(E106*6)+(F106*7)+(G106*8)+(H106*9)+(I106*10)+(J106*11)+(K106*12)+(L106*15)+(M106*17))/N106</f>
        <v>6.111111111111111</v>
      </c>
    </row>
    <row r="107" spans="1:15" ht="15">
      <c r="A107" s="13">
        <v>1801</v>
      </c>
      <c r="B107" s="29"/>
      <c r="D107" s="2">
        <v>11</v>
      </c>
      <c r="E107" s="2">
        <v>4</v>
      </c>
      <c r="I107" s="2">
        <v>2</v>
      </c>
      <c r="N107" s="2">
        <f t="shared" si="4"/>
        <v>17</v>
      </c>
      <c r="O107" s="3">
        <f t="shared" si="5"/>
        <v>5.823529411764706</v>
      </c>
    </row>
    <row r="108" spans="1:15" ht="15">
      <c r="A108" s="13">
        <v>1802</v>
      </c>
      <c r="B108" s="29"/>
      <c r="D108" s="2">
        <v>9</v>
      </c>
      <c r="E108" s="2">
        <v>4</v>
      </c>
      <c r="F108" s="2">
        <v>3</v>
      </c>
      <c r="G108" s="2">
        <v>2</v>
      </c>
      <c r="I108" s="2">
        <v>2</v>
      </c>
      <c r="N108" s="2">
        <f t="shared" si="4"/>
        <v>20</v>
      </c>
      <c r="O108" s="3">
        <f t="shared" si="5"/>
        <v>6.3</v>
      </c>
    </row>
    <row r="109" spans="1:15" ht="15">
      <c r="A109" s="13">
        <v>1803</v>
      </c>
      <c r="B109" s="29"/>
      <c r="D109" s="2">
        <v>8</v>
      </c>
      <c r="E109" s="2">
        <v>5</v>
      </c>
      <c r="F109" s="2">
        <v>3</v>
      </c>
      <c r="I109" s="2">
        <v>1</v>
      </c>
      <c r="N109" s="2">
        <f t="shared" si="4"/>
        <v>17</v>
      </c>
      <c r="O109" s="3">
        <f t="shared" si="5"/>
        <v>5.9411764705882355</v>
      </c>
    </row>
    <row r="110" spans="1:15" ht="15">
      <c r="A110" s="13">
        <v>1804</v>
      </c>
      <c r="B110" s="29"/>
      <c r="D110" s="2">
        <v>16</v>
      </c>
      <c r="E110" s="2">
        <v>5</v>
      </c>
      <c r="F110" s="2">
        <v>1</v>
      </c>
      <c r="G110" s="2">
        <v>1</v>
      </c>
      <c r="N110" s="2">
        <f t="shared" si="4"/>
        <v>23</v>
      </c>
      <c r="O110" s="3">
        <f t="shared" si="5"/>
        <v>5.434782608695652</v>
      </c>
    </row>
    <row r="111" spans="1:15" ht="15">
      <c r="A111" s="13">
        <v>1805</v>
      </c>
      <c r="B111" s="29"/>
      <c r="D111" s="2">
        <v>17</v>
      </c>
      <c r="E111" s="2">
        <v>2</v>
      </c>
      <c r="N111" s="2">
        <f t="shared" si="4"/>
        <v>19</v>
      </c>
      <c r="O111" s="3">
        <f t="shared" si="5"/>
        <v>5.105263157894737</v>
      </c>
    </row>
    <row r="112" spans="1:15" ht="15">
      <c r="A112" s="13">
        <v>1806</v>
      </c>
      <c r="B112" s="29"/>
      <c r="D112" s="2">
        <v>18</v>
      </c>
      <c r="E112" s="2">
        <v>1</v>
      </c>
      <c r="F112" s="2">
        <v>1</v>
      </c>
      <c r="G112" s="2">
        <v>1</v>
      </c>
      <c r="N112" s="2">
        <f t="shared" si="4"/>
        <v>21</v>
      </c>
      <c r="O112" s="3">
        <f t="shared" si="5"/>
        <v>5.285714285714286</v>
      </c>
    </row>
    <row r="113" spans="1:15" ht="15">
      <c r="A113" s="13">
        <v>1807</v>
      </c>
      <c r="B113" s="29"/>
      <c r="D113" s="2">
        <v>27</v>
      </c>
      <c r="E113" s="2">
        <v>1</v>
      </c>
      <c r="F113" s="2">
        <v>1</v>
      </c>
      <c r="G113" s="2">
        <v>1</v>
      </c>
      <c r="I113" s="2">
        <v>1</v>
      </c>
      <c r="N113" s="2">
        <f t="shared" si="4"/>
        <v>31</v>
      </c>
      <c r="O113" s="3">
        <f t="shared" si="5"/>
        <v>5.354838709677419</v>
      </c>
    </row>
    <row r="114" spans="1:15" ht="15">
      <c r="A114" s="13">
        <v>1808</v>
      </c>
      <c r="B114" s="29"/>
      <c r="D114" s="2">
        <v>25</v>
      </c>
      <c r="E114" s="2">
        <v>3</v>
      </c>
      <c r="I114" s="2">
        <v>1</v>
      </c>
      <c r="N114" s="2">
        <f t="shared" si="4"/>
        <v>29</v>
      </c>
      <c r="O114" s="3">
        <f t="shared" si="5"/>
        <v>5.275862068965517</v>
      </c>
    </row>
    <row r="115" spans="1:15" ht="15">
      <c r="A115" s="13">
        <v>1809</v>
      </c>
      <c r="B115" s="29"/>
      <c r="D115" s="2">
        <v>23</v>
      </c>
      <c r="E115" s="2">
        <v>2</v>
      </c>
      <c r="N115" s="2">
        <f t="shared" si="4"/>
        <v>25</v>
      </c>
      <c r="O115" s="3">
        <f t="shared" si="5"/>
        <v>5.08</v>
      </c>
    </row>
    <row r="116" spans="1:15" ht="15">
      <c r="A116" s="13">
        <v>1810</v>
      </c>
      <c r="B116" s="29"/>
      <c r="D116" s="2">
        <v>25</v>
      </c>
      <c r="E116" s="2">
        <v>9</v>
      </c>
      <c r="F116" s="2">
        <v>1</v>
      </c>
      <c r="I116" s="2">
        <v>2</v>
      </c>
      <c r="N116" s="2">
        <f t="shared" si="4"/>
        <v>37</v>
      </c>
      <c r="O116" s="3">
        <f t="shared" si="5"/>
        <v>5.5675675675675675</v>
      </c>
    </row>
    <row r="117" spans="1:15" ht="15">
      <c r="A117" s="13">
        <v>1811</v>
      </c>
      <c r="B117" s="29"/>
      <c r="C117" s="2">
        <v>1</v>
      </c>
      <c r="D117" s="2">
        <v>19</v>
      </c>
      <c r="E117" s="2">
        <v>4</v>
      </c>
      <c r="I117" s="2">
        <v>1</v>
      </c>
      <c r="N117" s="2">
        <f t="shared" si="4"/>
        <v>25</v>
      </c>
      <c r="O117" s="3">
        <f t="shared" si="5"/>
        <v>5.32</v>
      </c>
    </row>
    <row r="118" spans="1:15" ht="15">
      <c r="A118" s="13">
        <v>1812</v>
      </c>
      <c r="B118" s="29"/>
      <c r="D118" s="2">
        <v>14</v>
      </c>
      <c r="E118" s="2">
        <v>4</v>
      </c>
      <c r="N118" s="2">
        <f t="shared" si="4"/>
        <v>18</v>
      </c>
      <c r="O118" s="3">
        <f t="shared" si="5"/>
        <v>5.222222222222222</v>
      </c>
    </row>
    <row r="119" spans="1:15" ht="15">
      <c r="A119" s="13">
        <v>1813</v>
      </c>
      <c r="B119" s="29"/>
      <c r="D119" s="2">
        <v>20</v>
      </c>
      <c r="E119" s="2">
        <v>1</v>
      </c>
      <c r="N119" s="2">
        <f t="shared" si="4"/>
        <v>21</v>
      </c>
      <c r="O119" s="3">
        <f t="shared" si="5"/>
        <v>5.0476190476190474</v>
      </c>
    </row>
    <row r="120" spans="1:15" ht="15">
      <c r="A120" s="13">
        <v>1814</v>
      </c>
      <c r="B120" s="29"/>
      <c r="D120" s="2">
        <v>17</v>
      </c>
      <c r="E120" s="2">
        <v>1</v>
      </c>
      <c r="N120" s="2">
        <f t="shared" si="4"/>
        <v>18</v>
      </c>
      <c r="O120" s="3">
        <f t="shared" si="5"/>
        <v>5.055555555555555</v>
      </c>
    </row>
    <row r="121" spans="1:15" ht="15">
      <c r="A121" s="13">
        <v>1815</v>
      </c>
      <c r="B121" s="29"/>
      <c r="C121" s="2">
        <v>2</v>
      </c>
      <c r="D121" s="2">
        <v>20</v>
      </c>
      <c r="E121" s="2">
        <v>1</v>
      </c>
      <c r="F121" s="2">
        <v>1</v>
      </c>
      <c r="N121" s="2">
        <f t="shared" si="4"/>
        <v>24</v>
      </c>
      <c r="O121" s="3">
        <f t="shared" si="5"/>
        <v>5.041666666666667</v>
      </c>
    </row>
    <row r="122" spans="1:15" ht="15">
      <c r="A122" s="13">
        <v>1816</v>
      </c>
      <c r="B122" s="29"/>
      <c r="C122" s="2">
        <v>2</v>
      </c>
      <c r="D122" s="2">
        <v>20</v>
      </c>
      <c r="E122" s="2">
        <v>2</v>
      </c>
      <c r="F122" s="2">
        <v>1</v>
      </c>
      <c r="N122" s="2">
        <f t="shared" si="4"/>
        <v>25</v>
      </c>
      <c r="O122" s="3">
        <f t="shared" si="5"/>
        <v>5.08</v>
      </c>
    </row>
    <row r="123" spans="1:15" ht="15">
      <c r="A123" s="13">
        <v>1817</v>
      </c>
      <c r="B123" s="29"/>
      <c r="D123" s="2">
        <v>25</v>
      </c>
      <c r="N123" s="2">
        <f t="shared" si="4"/>
        <v>25</v>
      </c>
      <c r="O123" s="3">
        <f t="shared" si="5"/>
        <v>5</v>
      </c>
    </row>
    <row r="124" spans="1:16" ht="15">
      <c r="A124" s="13">
        <v>1818</v>
      </c>
      <c r="B124" s="29"/>
      <c r="C124" s="2">
        <v>3</v>
      </c>
      <c r="D124" s="2">
        <v>21</v>
      </c>
      <c r="E124" s="2">
        <v>2</v>
      </c>
      <c r="F124" s="2">
        <v>1</v>
      </c>
      <c r="N124" s="2">
        <f t="shared" si="4"/>
        <v>27</v>
      </c>
      <c r="O124" s="3">
        <f t="shared" si="5"/>
        <v>5.037037037037037</v>
      </c>
      <c r="P124" s="3">
        <v>5.5</v>
      </c>
    </row>
    <row r="125" spans="1:16" ht="15">
      <c r="A125" s="13">
        <v>1819</v>
      </c>
      <c r="B125" s="29"/>
      <c r="D125" s="2">
        <v>18</v>
      </c>
      <c r="E125" s="2">
        <v>2</v>
      </c>
      <c r="N125" s="2">
        <f t="shared" si="4"/>
        <v>20</v>
      </c>
      <c r="O125" s="3">
        <f t="shared" si="5"/>
        <v>5.1</v>
      </c>
      <c r="P125" s="3">
        <v>5</v>
      </c>
    </row>
    <row r="126" spans="1:16" ht="15">
      <c r="A126" s="13">
        <v>1820</v>
      </c>
      <c r="B126" s="29"/>
      <c r="C126" s="2">
        <v>1</v>
      </c>
      <c r="D126" s="2">
        <v>18</v>
      </c>
      <c r="E126" s="2">
        <v>2</v>
      </c>
      <c r="N126" s="2">
        <f t="shared" si="4"/>
        <v>21</v>
      </c>
      <c r="O126" s="3">
        <f t="shared" si="5"/>
        <v>5.0476190476190474</v>
      </c>
      <c r="P126" s="3">
        <v>5</v>
      </c>
    </row>
    <row r="127" spans="1:16" ht="15">
      <c r="A127" s="13">
        <v>1821</v>
      </c>
      <c r="B127" s="29"/>
      <c r="C127" s="2">
        <v>1</v>
      </c>
      <c r="D127" s="2">
        <v>18</v>
      </c>
      <c r="E127" s="2">
        <v>2</v>
      </c>
      <c r="N127" s="2">
        <f t="shared" si="4"/>
        <v>21</v>
      </c>
      <c r="O127" s="3">
        <f t="shared" si="5"/>
        <v>5.0476190476190474</v>
      </c>
      <c r="P127" s="3">
        <v>5</v>
      </c>
    </row>
    <row r="128" spans="1:16" ht="15">
      <c r="A128" s="13">
        <v>1822</v>
      </c>
      <c r="B128" s="29"/>
      <c r="D128" s="2">
        <v>22</v>
      </c>
      <c r="E128" s="2">
        <v>1</v>
      </c>
      <c r="N128" s="2">
        <f t="shared" si="4"/>
        <v>23</v>
      </c>
      <c r="O128" s="3">
        <f t="shared" si="5"/>
        <v>5.043478260869565</v>
      </c>
      <c r="P128" s="3">
        <v>5</v>
      </c>
    </row>
    <row r="129" spans="1:16" ht="15">
      <c r="A129" s="13">
        <v>1823</v>
      </c>
      <c r="B129" s="29"/>
      <c r="C129" s="2">
        <v>1</v>
      </c>
      <c r="D129" s="2">
        <v>19</v>
      </c>
      <c r="E129" s="2">
        <v>1</v>
      </c>
      <c r="N129" s="2">
        <f t="shared" si="4"/>
        <v>21</v>
      </c>
      <c r="O129" s="3">
        <f t="shared" si="5"/>
        <v>5</v>
      </c>
      <c r="P129" s="3">
        <v>5</v>
      </c>
    </row>
    <row r="130" spans="1:16" ht="15">
      <c r="A130" s="13">
        <v>1824</v>
      </c>
      <c r="B130" s="29"/>
      <c r="C130" s="2">
        <v>1</v>
      </c>
      <c r="D130" s="2">
        <v>16</v>
      </c>
      <c r="E130" s="2">
        <v>1</v>
      </c>
      <c r="N130" s="2">
        <f t="shared" si="4"/>
        <v>18</v>
      </c>
      <c r="O130" s="3">
        <f t="shared" si="5"/>
        <v>5</v>
      </c>
      <c r="P130" s="3">
        <v>5</v>
      </c>
    </row>
    <row r="131" spans="1:16" ht="15">
      <c r="A131" s="13">
        <v>1825</v>
      </c>
      <c r="B131" s="29"/>
      <c r="C131" s="2">
        <v>2</v>
      </c>
      <c r="D131" s="2">
        <v>16</v>
      </c>
      <c r="E131" s="2">
        <v>1</v>
      </c>
      <c r="N131" s="2">
        <f t="shared" si="4"/>
        <v>19</v>
      </c>
      <c r="O131" s="3">
        <f t="shared" si="5"/>
        <v>4.947368421052632</v>
      </c>
      <c r="P131" s="3">
        <v>5</v>
      </c>
    </row>
    <row r="132" spans="1:16" ht="15">
      <c r="A132" s="13">
        <v>1826</v>
      </c>
      <c r="B132" s="29"/>
      <c r="D132" s="2">
        <v>16</v>
      </c>
      <c r="E132" s="2">
        <v>2</v>
      </c>
      <c r="N132" s="2">
        <f t="shared" si="4"/>
        <v>18</v>
      </c>
      <c r="O132" s="3">
        <f t="shared" si="5"/>
        <v>5.111111111111111</v>
      </c>
      <c r="P132" s="3">
        <v>5</v>
      </c>
    </row>
    <row r="133" spans="1:16" ht="15">
      <c r="A133" s="13">
        <v>1827</v>
      </c>
      <c r="B133" s="29"/>
      <c r="C133" s="2">
        <v>1</v>
      </c>
      <c r="D133" s="2">
        <v>10</v>
      </c>
      <c r="E133" s="2">
        <v>1</v>
      </c>
      <c r="N133" s="2">
        <f t="shared" si="4"/>
        <v>12</v>
      </c>
      <c r="O133" s="3">
        <f t="shared" si="5"/>
        <v>5</v>
      </c>
      <c r="P133" s="3">
        <v>5</v>
      </c>
    </row>
    <row r="134" spans="1:16" ht="15">
      <c r="A134" s="13">
        <v>1828</v>
      </c>
      <c r="B134" s="29"/>
      <c r="C134" s="2">
        <v>1</v>
      </c>
      <c r="D134" s="2">
        <v>10</v>
      </c>
      <c r="E134" s="2">
        <v>1</v>
      </c>
      <c r="N134" s="2">
        <f t="shared" si="4"/>
        <v>12</v>
      </c>
      <c r="O134" s="3">
        <f t="shared" si="5"/>
        <v>5</v>
      </c>
      <c r="P134" s="3">
        <v>5</v>
      </c>
    </row>
    <row r="135" spans="1:16" ht="15">
      <c r="A135" s="13">
        <v>1829</v>
      </c>
      <c r="B135" s="29"/>
      <c r="C135" s="2">
        <v>1</v>
      </c>
      <c r="D135" s="2">
        <v>13</v>
      </c>
      <c r="N135" s="2">
        <f t="shared" si="4"/>
        <v>14</v>
      </c>
      <c r="O135" s="3">
        <f t="shared" si="5"/>
        <v>4.928571428571429</v>
      </c>
      <c r="P135" s="3">
        <v>4.5</v>
      </c>
    </row>
    <row r="136" spans="1:16" ht="15">
      <c r="A136" s="13">
        <v>1830</v>
      </c>
      <c r="B136" s="29"/>
      <c r="D136" s="2">
        <v>12</v>
      </c>
      <c r="E136" s="2">
        <v>1</v>
      </c>
      <c r="N136" s="2">
        <f t="shared" si="4"/>
        <v>13</v>
      </c>
      <c r="O136" s="3">
        <f t="shared" si="5"/>
        <v>5.076923076923077</v>
      </c>
      <c r="P136" s="3">
        <v>4</v>
      </c>
    </row>
    <row r="137" spans="1:16" ht="15">
      <c r="A137" s="13">
        <v>1831</v>
      </c>
      <c r="B137" s="29"/>
      <c r="D137" s="2">
        <v>14</v>
      </c>
      <c r="E137" s="2">
        <v>1</v>
      </c>
      <c r="N137" s="2">
        <f t="shared" si="4"/>
        <v>15</v>
      </c>
      <c r="O137" s="3">
        <f t="shared" si="5"/>
        <v>5.066666666666666</v>
      </c>
      <c r="P137" s="3">
        <v>4.5</v>
      </c>
    </row>
    <row r="138" spans="1:16" ht="15">
      <c r="A138" s="13">
        <v>1832</v>
      </c>
      <c r="B138" s="29"/>
      <c r="D138" s="2">
        <v>17</v>
      </c>
      <c r="N138" s="2">
        <f t="shared" si="4"/>
        <v>17</v>
      </c>
      <c r="O138" s="3">
        <f t="shared" si="5"/>
        <v>5</v>
      </c>
      <c r="P138" s="3">
        <v>5</v>
      </c>
    </row>
    <row r="139" spans="1:16" ht="15">
      <c r="A139" s="13">
        <v>1833</v>
      </c>
      <c r="B139" s="29"/>
      <c r="C139" s="2">
        <v>3</v>
      </c>
      <c r="D139" s="2">
        <v>16</v>
      </c>
      <c r="E139" s="2">
        <v>3</v>
      </c>
      <c r="N139" s="2">
        <f t="shared" si="4"/>
        <v>22</v>
      </c>
      <c r="O139" s="3">
        <f t="shared" si="5"/>
        <v>5</v>
      </c>
      <c r="P139" s="3">
        <v>4</v>
      </c>
    </row>
    <row r="140" spans="1:16" ht="15">
      <c r="A140" s="13">
        <v>1834</v>
      </c>
      <c r="B140" s="29"/>
      <c r="C140" s="2">
        <v>2</v>
      </c>
      <c r="D140" s="2">
        <v>24</v>
      </c>
      <c r="E140" s="2">
        <v>2</v>
      </c>
      <c r="N140" s="2">
        <f t="shared" si="4"/>
        <v>28</v>
      </c>
      <c r="O140" s="3">
        <f t="shared" si="5"/>
        <v>5</v>
      </c>
      <c r="P140" s="3">
        <v>4</v>
      </c>
    </row>
    <row r="141" spans="1:16" ht="15">
      <c r="A141" s="13">
        <v>1835</v>
      </c>
      <c r="B141" s="29"/>
      <c r="C141" s="2">
        <v>1</v>
      </c>
      <c r="D141" s="2">
        <v>15</v>
      </c>
      <c r="E141" s="2">
        <v>2</v>
      </c>
      <c r="N141" s="2">
        <f t="shared" si="4"/>
        <v>18</v>
      </c>
      <c r="O141" s="3">
        <f t="shared" si="5"/>
        <v>5.055555555555555</v>
      </c>
      <c r="P141" s="3">
        <v>4</v>
      </c>
    </row>
    <row r="142" spans="1:16" ht="15">
      <c r="A142" s="13">
        <v>1836</v>
      </c>
      <c r="B142" s="29"/>
      <c r="D142" s="2">
        <v>22</v>
      </c>
      <c r="E142" s="2">
        <v>3</v>
      </c>
      <c r="N142" s="2">
        <f t="shared" si="4"/>
        <v>25</v>
      </c>
      <c r="O142" s="3">
        <f t="shared" si="5"/>
        <v>5.12</v>
      </c>
      <c r="P142" s="3">
        <v>4</v>
      </c>
    </row>
    <row r="143" spans="1:16" ht="15">
      <c r="A143" s="13">
        <v>1837</v>
      </c>
      <c r="B143" s="29"/>
      <c r="C143" s="2">
        <v>2</v>
      </c>
      <c r="D143" s="2">
        <v>25</v>
      </c>
      <c r="N143" s="2">
        <f t="shared" si="4"/>
        <v>27</v>
      </c>
      <c r="O143" s="3">
        <f t="shared" si="5"/>
        <v>4.925925925925926</v>
      </c>
      <c r="P143" s="3">
        <v>4</v>
      </c>
    </row>
    <row r="144" spans="1:16" ht="15">
      <c r="A144" s="13">
        <v>1838</v>
      </c>
      <c r="B144" s="29"/>
      <c r="C144" s="2">
        <v>3</v>
      </c>
      <c r="D144" s="2">
        <v>35</v>
      </c>
      <c r="N144" s="2">
        <f t="shared" si="4"/>
        <v>38</v>
      </c>
      <c r="O144" s="3">
        <f t="shared" si="5"/>
        <v>4.921052631578948</v>
      </c>
      <c r="P144" s="3">
        <v>4</v>
      </c>
    </row>
    <row r="145" spans="1:16" ht="15">
      <c r="A145" s="13">
        <v>1839</v>
      </c>
      <c r="B145" s="29"/>
      <c r="D145" s="2">
        <v>28</v>
      </c>
      <c r="I145" s="2">
        <v>1</v>
      </c>
      <c r="N145" s="2">
        <f t="shared" si="4"/>
        <v>29</v>
      </c>
      <c r="O145" s="3">
        <f t="shared" si="5"/>
        <v>5.172413793103448</v>
      </c>
      <c r="P145" s="3">
        <v>4</v>
      </c>
    </row>
    <row r="146" spans="1:16" ht="15">
      <c r="A146" s="13">
        <v>1840</v>
      </c>
      <c r="B146" s="29"/>
      <c r="C146" s="2">
        <v>2</v>
      </c>
      <c r="D146" s="2">
        <v>21</v>
      </c>
      <c r="N146" s="2">
        <f t="shared" si="4"/>
        <v>23</v>
      </c>
      <c r="O146" s="3">
        <f t="shared" si="5"/>
        <v>4.913043478260869</v>
      </c>
      <c r="P146" s="3">
        <v>4</v>
      </c>
    </row>
    <row r="147" spans="1:16" ht="15">
      <c r="A147" s="13">
        <v>1841</v>
      </c>
      <c r="B147" s="29"/>
      <c r="C147" s="2">
        <v>1</v>
      </c>
      <c r="D147" s="2">
        <v>24</v>
      </c>
      <c r="E147" s="2">
        <v>3</v>
      </c>
      <c r="N147" s="2">
        <f t="shared" si="4"/>
        <v>28</v>
      </c>
      <c r="O147" s="3">
        <f t="shared" si="5"/>
        <v>5.071428571428571</v>
      </c>
      <c r="P147" s="3">
        <v>4</v>
      </c>
    </row>
    <row r="148" spans="1:16" ht="15">
      <c r="A148" s="13">
        <v>1842</v>
      </c>
      <c r="B148" s="29"/>
      <c r="C148" s="2">
        <v>4</v>
      </c>
      <c r="D148" s="2">
        <v>16</v>
      </c>
      <c r="E148" s="2">
        <v>1</v>
      </c>
      <c r="N148" s="2">
        <f t="shared" si="4"/>
        <v>21</v>
      </c>
      <c r="O148" s="3">
        <f t="shared" si="5"/>
        <v>4.857142857142857</v>
      </c>
      <c r="P148" s="3">
        <v>4</v>
      </c>
    </row>
    <row r="149" spans="1:16" ht="15">
      <c r="A149" s="13">
        <v>1843</v>
      </c>
      <c r="B149" s="29"/>
      <c r="D149" s="2">
        <v>20</v>
      </c>
      <c r="E149" s="2">
        <v>3</v>
      </c>
      <c r="N149" s="2">
        <f t="shared" si="4"/>
        <v>23</v>
      </c>
      <c r="O149" s="3">
        <f t="shared" si="5"/>
        <v>5.130434782608695</v>
      </c>
      <c r="P149" s="3">
        <v>4</v>
      </c>
    </row>
    <row r="150" spans="1:16" ht="15">
      <c r="A150" s="13">
        <v>1844</v>
      </c>
      <c r="B150" s="29"/>
      <c r="C150" s="2">
        <v>5</v>
      </c>
      <c r="D150" s="2">
        <v>21</v>
      </c>
      <c r="E150" s="2">
        <v>2</v>
      </c>
      <c r="I150" s="2">
        <v>1</v>
      </c>
      <c r="N150" s="2">
        <f t="shared" si="4"/>
        <v>29</v>
      </c>
      <c r="O150" s="3">
        <f t="shared" si="5"/>
        <v>5.068965517241379</v>
      </c>
      <c r="P150" s="3">
        <v>4</v>
      </c>
    </row>
    <row r="151" spans="1:16" ht="15">
      <c r="A151" s="13">
        <v>1845</v>
      </c>
      <c r="B151" s="29"/>
      <c r="C151" s="2">
        <v>1</v>
      </c>
      <c r="D151" s="2">
        <v>37</v>
      </c>
      <c r="E151" s="2">
        <v>1</v>
      </c>
      <c r="G151" s="2">
        <v>1</v>
      </c>
      <c r="N151" s="2">
        <f t="shared" si="4"/>
        <v>40</v>
      </c>
      <c r="O151" s="3">
        <f t="shared" si="5"/>
        <v>5.075</v>
      </c>
      <c r="P151" s="3">
        <v>4</v>
      </c>
    </row>
    <row r="152" spans="1:16" ht="15">
      <c r="A152" s="13">
        <v>1846</v>
      </c>
      <c r="B152" s="29"/>
      <c r="C152" s="2">
        <v>2</v>
      </c>
      <c r="D152" s="2">
        <v>18</v>
      </c>
      <c r="E152" s="2">
        <v>1</v>
      </c>
      <c r="G152" s="2">
        <v>1</v>
      </c>
      <c r="N152" s="2">
        <f t="shared" si="4"/>
        <v>22</v>
      </c>
      <c r="O152" s="3">
        <f t="shared" si="5"/>
        <v>5.090909090909091</v>
      </c>
      <c r="P152" s="3">
        <v>4</v>
      </c>
    </row>
    <row r="153" spans="1:16" ht="15">
      <c r="A153" s="13">
        <v>1847</v>
      </c>
      <c r="B153" s="29"/>
      <c r="C153" s="2">
        <v>2</v>
      </c>
      <c r="D153" s="2">
        <v>17</v>
      </c>
      <c r="N153" s="2">
        <f t="shared" si="4"/>
        <v>19</v>
      </c>
      <c r="O153" s="3">
        <f t="shared" si="5"/>
        <v>4.894736842105263</v>
      </c>
      <c r="P153" s="3">
        <v>4</v>
      </c>
    </row>
    <row r="154" spans="1:16" ht="15">
      <c r="A154" s="13">
        <v>1848</v>
      </c>
      <c r="B154" s="29"/>
      <c r="C154" s="2">
        <v>2</v>
      </c>
      <c r="D154" s="2">
        <v>17</v>
      </c>
      <c r="E154" s="2">
        <v>2</v>
      </c>
      <c r="N154" s="2">
        <f t="shared" si="4"/>
        <v>21</v>
      </c>
      <c r="O154" s="3">
        <f t="shared" si="5"/>
        <v>5</v>
      </c>
      <c r="P154" s="3">
        <v>4</v>
      </c>
    </row>
    <row r="155" spans="1:16" ht="15">
      <c r="A155" s="13">
        <v>1849</v>
      </c>
      <c r="B155" s="29"/>
      <c r="D155" s="2">
        <v>17</v>
      </c>
      <c r="N155" s="2">
        <f t="shared" si="4"/>
        <v>17</v>
      </c>
      <c r="O155" s="3">
        <f t="shared" si="5"/>
        <v>5</v>
      </c>
      <c r="P155" s="3">
        <v>4</v>
      </c>
    </row>
    <row r="156" spans="1:16" ht="15">
      <c r="A156" s="13">
        <v>1850</v>
      </c>
      <c r="B156" s="29"/>
      <c r="D156" s="2">
        <v>17</v>
      </c>
      <c r="E156" s="2">
        <v>2</v>
      </c>
      <c r="N156" s="2">
        <f t="shared" si="4"/>
        <v>19</v>
      </c>
      <c r="O156" s="3">
        <f t="shared" si="5"/>
        <v>5.105263157894737</v>
      </c>
      <c r="P156" s="3">
        <v>4</v>
      </c>
    </row>
    <row r="157" spans="1:16" ht="15">
      <c r="A157" s="13">
        <v>1851</v>
      </c>
      <c r="B157" s="29"/>
      <c r="D157" s="2">
        <v>9</v>
      </c>
      <c r="E157" s="2">
        <v>1</v>
      </c>
      <c r="N157" s="2">
        <f t="shared" si="4"/>
        <v>10</v>
      </c>
      <c r="O157" s="3">
        <f t="shared" si="5"/>
        <v>5.1</v>
      </c>
      <c r="P157" s="3">
        <v>4</v>
      </c>
    </row>
    <row r="158" spans="1:16" ht="15">
      <c r="A158" s="13">
        <v>1852</v>
      </c>
      <c r="B158" s="29"/>
      <c r="D158" s="2">
        <v>11</v>
      </c>
      <c r="G158" s="2">
        <v>2</v>
      </c>
      <c r="N158" s="2">
        <f t="shared" si="4"/>
        <v>13</v>
      </c>
      <c r="O158" s="3">
        <f t="shared" si="5"/>
        <v>5.461538461538462</v>
      </c>
      <c r="P158" s="3">
        <v>4</v>
      </c>
    </row>
    <row r="159" spans="1:16" ht="15">
      <c r="A159" s="13">
        <v>1853</v>
      </c>
      <c r="B159" s="29"/>
      <c r="D159" s="2">
        <v>6</v>
      </c>
      <c r="E159" s="2">
        <v>3</v>
      </c>
      <c r="N159" s="2">
        <f t="shared" si="4"/>
        <v>9</v>
      </c>
      <c r="O159" s="3">
        <f t="shared" si="5"/>
        <v>5.333333333333333</v>
      </c>
      <c r="P159" s="3">
        <v>4</v>
      </c>
    </row>
    <row r="160" spans="1:16" ht="15">
      <c r="A160" s="13">
        <v>1854</v>
      </c>
      <c r="B160" s="29"/>
      <c r="D160" s="2">
        <v>3</v>
      </c>
      <c r="E160" s="2">
        <v>2</v>
      </c>
      <c r="N160" s="2">
        <f t="shared" si="4"/>
        <v>5</v>
      </c>
      <c r="O160" s="3">
        <f t="shared" si="5"/>
        <v>5.4</v>
      </c>
      <c r="P160" s="3">
        <v>4</v>
      </c>
    </row>
    <row r="161" spans="1:16" ht="15">
      <c r="A161" s="13">
        <v>1855</v>
      </c>
      <c r="B161" s="29"/>
      <c r="D161" s="2">
        <v>1</v>
      </c>
      <c r="N161" s="2">
        <f t="shared" si="4"/>
        <v>1</v>
      </c>
      <c r="O161" s="3">
        <f t="shared" si="5"/>
        <v>5</v>
      </c>
      <c r="P161" s="3">
        <v>4</v>
      </c>
    </row>
    <row r="162" spans="1:16" ht="15">
      <c r="A162" s="13">
        <v>1856</v>
      </c>
      <c r="B162" s="29"/>
      <c r="D162" s="2">
        <v>5</v>
      </c>
      <c r="E162" s="2">
        <v>2</v>
      </c>
      <c r="N162" s="2">
        <f t="shared" si="4"/>
        <v>7</v>
      </c>
      <c r="O162" s="3">
        <f t="shared" si="5"/>
        <v>5.285714285714286</v>
      </c>
      <c r="P162" s="3">
        <v>4.5</v>
      </c>
    </row>
    <row r="163" spans="1:16" ht="15">
      <c r="A163" s="13">
        <v>1857</v>
      </c>
      <c r="B163" s="29"/>
      <c r="C163" s="2">
        <v>1</v>
      </c>
      <c r="D163" s="2">
        <v>3</v>
      </c>
      <c r="N163" s="2">
        <f t="shared" si="4"/>
        <v>4</v>
      </c>
      <c r="O163" s="3">
        <f t="shared" si="5"/>
        <v>4.75</v>
      </c>
      <c r="P163" s="3">
        <v>5</v>
      </c>
    </row>
    <row r="164" spans="1:16" ht="15">
      <c r="A164" s="13">
        <v>1858</v>
      </c>
      <c r="B164" s="29"/>
      <c r="D164" s="2">
        <v>2</v>
      </c>
      <c r="N164" s="2">
        <f t="shared" si="4"/>
        <v>2</v>
      </c>
      <c r="O164" s="3">
        <f t="shared" si="5"/>
        <v>5</v>
      </c>
      <c r="P164" s="3">
        <v>5</v>
      </c>
    </row>
    <row r="165" spans="1:16" ht="15">
      <c r="A165" s="13">
        <v>1859</v>
      </c>
      <c r="B165" s="29"/>
      <c r="D165" s="2">
        <v>6</v>
      </c>
      <c r="E165" s="2">
        <v>1</v>
      </c>
      <c r="N165" s="2">
        <f t="shared" si="4"/>
        <v>7</v>
      </c>
      <c r="O165" s="3">
        <f t="shared" si="5"/>
        <v>5.142857142857143</v>
      </c>
      <c r="P165" s="3">
        <v>5</v>
      </c>
    </row>
    <row r="166" spans="1:16" ht="15">
      <c r="A166" s="13">
        <v>1860</v>
      </c>
      <c r="B166" s="29"/>
      <c r="D166" s="2">
        <v>5</v>
      </c>
      <c r="E166" s="2">
        <v>1</v>
      </c>
      <c r="N166" s="2">
        <f t="shared" si="4"/>
        <v>6</v>
      </c>
      <c r="O166" s="3">
        <f t="shared" si="5"/>
        <v>5.166666666666667</v>
      </c>
      <c r="P166" s="3">
        <v>5</v>
      </c>
    </row>
    <row r="167" spans="1:16" ht="15">
      <c r="A167" s="13">
        <v>1861</v>
      </c>
      <c r="B167" s="29"/>
      <c r="D167" s="2">
        <v>6</v>
      </c>
      <c r="E167" s="2">
        <v>4</v>
      </c>
      <c r="N167" s="2">
        <f t="shared" si="4"/>
        <v>10</v>
      </c>
      <c r="O167" s="3">
        <f t="shared" si="5"/>
        <v>5.4</v>
      </c>
      <c r="P167" s="3">
        <v>5</v>
      </c>
    </row>
    <row r="168" spans="1:16" ht="15">
      <c r="A168" s="13">
        <v>1862</v>
      </c>
      <c r="B168" s="29"/>
      <c r="D168" s="2">
        <v>4</v>
      </c>
      <c r="E168" s="2">
        <v>2</v>
      </c>
      <c r="N168" s="2">
        <f t="shared" si="4"/>
        <v>6</v>
      </c>
      <c r="O168" s="3">
        <f t="shared" si="5"/>
        <v>5.333333333333333</v>
      </c>
      <c r="P168" s="3">
        <v>5</v>
      </c>
    </row>
    <row r="169" spans="1:16" ht="15">
      <c r="A169" s="13">
        <v>1863</v>
      </c>
      <c r="B169" s="29"/>
      <c r="D169" s="2">
        <v>8</v>
      </c>
      <c r="E169" s="2">
        <v>2</v>
      </c>
      <c r="N169" s="2">
        <f t="shared" si="4"/>
        <v>10</v>
      </c>
      <c r="O169" s="3">
        <f t="shared" si="5"/>
        <v>5.2</v>
      </c>
      <c r="P169" s="3">
        <v>5</v>
      </c>
    </row>
    <row r="170" spans="1:16" ht="15">
      <c r="A170" s="13">
        <v>1864</v>
      </c>
      <c r="B170" s="29"/>
      <c r="D170" s="2">
        <v>11</v>
      </c>
      <c r="E170" s="2">
        <v>1</v>
      </c>
      <c r="N170" s="2">
        <f aca="true" t="shared" si="6" ref="N170:N220">SUM(B170:M170)</f>
        <v>12</v>
      </c>
      <c r="O170" s="3">
        <f aca="true" t="shared" si="7" ref="O170:O220">((B170*3)+(C170*4)+(D170*5)+(E170*6)+(F170*7)+(G170*8)+(H170*9)+(I170*10)+(J170*11)+(K170*12)+(L170*15)+(M170*17))/N170</f>
        <v>5.083333333333333</v>
      </c>
      <c r="P170" s="3">
        <v>5</v>
      </c>
    </row>
    <row r="171" spans="1:16" ht="15">
      <c r="A171" s="13">
        <v>1865</v>
      </c>
      <c r="B171" s="29"/>
      <c r="D171" s="2">
        <v>7</v>
      </c>
      <c r="E171" s="2">
        <v>4</v>
      </c>
      <c r="H171" s="2">
        <v>1</v>
      </c>
      <c r="N171" s="2">
        <f t="shared" si="6"/>
        <v>12</v>
      </c>
      <c r="O171" s="3">
        <f t="shared" si="7"/>
        <v>5.666666666666667</v>
      </c>
      <c r="P171" s="3">
        <v>5</v>
      </c>
    </row>
    <row r="172" spans="1:16" ht="15">
      <c r="A172" s="13">
        <v>1866</v>
      </c>
      <c r="B172" s="29"/>
      <c r="D172" s="2">
        <v>11</v>
      </c>
      <c r="E172" s="2">
        <v>5</v>
      </c>
      <c r="F172" s="2">
        <v>3</v>
      </c>
      <c r="H172" s="2">
        <v>2</v>
      </c>
      <c r="N172" s="2">
        <f t="shared" si="6"/>
        <v>21</v>
      </c>
      <c r="O172" s="3">
        <f t="shared" si="7"/>
        <v>5.904761904761905</v>
      </c>
      <c r="P172" s="3">
        <v>5</v>
      </c>
    </row>
    <row r="173" spans="1:16" ht="15">
      <c r="A173" s="13">
        <v>1867</v>
      </c>
      <c r="B173" s="29"/>
      <c r="D173" s="2">
        <v>6</v>
      </c>
      <c r="E173" s="2">
        <v>32</v>
      </c>
      <c r="F173" s="2">
        <v>41</v>
      </c>
      <c r="G173" s="2">
        <v>32</v>
      </c>
      <c r="H173" s="2">
        <v>32</v>
      </c>
      <c r="N173" s="2">
        <f t="shared" si="6"/>
        <v>143</v>
      </c>
      <c r="O173" s="3">
        <f t="shared" si="7"/>
        <v>7.363636363636363</v>
      </c>
      <c r="P173" s="3">
        <v>4</v>
      </c>
    </row>
    <row r="174" spans="1:16" ht="15">
      <c r="A174" s="13">
        <v>1868</v>
      </c>
      <c r="B174" s="29"/>
      <c r="C174" s="2">
        <v>1</v>
      </c>
      <c r="D174" s="2">
        <v>3</v>
      </c>
      <c r="E174" s="2">
        <v>23</v>
      </c>
      <c r="F174" s="2">
        <v>30</v>
      </c>
      <c r="G174" s="2">
        <v>17</v>
      </c>
      <c r="H174" s="2">
        <v>17</v>
      </c>
      <c r="I174" s="2">
        <v>1</v>
      </c>
      <c r="K174" s="2">
        <v>1</v>
      </c>
      <c r="N174" s="2">
        <f t="shared" si="6"/>
        <v>93</v>
      </c>
      <c r="O174" s="3">
        <f t="shared" si="7"/>
        <v>7.290322580645161</v>
      </c>
      <c r="P174" s="3">
        <v>4</v>
      </c>
    </row>
    <row r="175" spans="1:16" ht="15">
      <c r="A175" s="13">
        <v>1869</v>
      </c>
      <c r="B175" s="29"/>
      <c r="D175" s="2">
        <v>4</v>
      </c>
      <c r="E175" s="2">
        <v>28</v>
      </c>
      <c r="F175" s="2">
        <v>36</v>
      </c>
      <c r="G175" s="2">
        <v>19</v>
      </c>
      <c r="H175" s="2">
        <v>19</v>
      </c>
      <c r="I175" s="2">
        <v>1</v>
      </c>
      <c r="N175" s="2">
        <f t="shared" si="6"/>
        <v>107</v>
      </c>
      <c r="O175" s="3">
        <f t="shared" si="7"/>
        <v>7.224299065420561</v>
      </c>
      <c r="P175" s="3">
        <v>4</v>
      </c>
    </row>
    <row r="176" spans="1:16" ht="15">
      <c r="A176" s="13">
        <v>1870</v>
      </c>
      <c r="B176" s="29"/>
      <c r="E176" s="2">
        <v>17</v>
      </c>
      <c r="F176" s="2">
        <v>17</v>
      </c>
      <c r="G176" s="2">
        <v>11</v>
      </c>
      <c r="H176" s="2">
        <v>11</v>
      </c>
      <c r="K176" s="2">
        <v>3</v>
      </c>
      <c r="N176" s="2">
        <f t="shared" si="6"/>
        <v>59</v>
      </c>
      <c r="O176" s="3">
        <f t="shared" si="7"/>
        <v>7.52542372881356</v>
      </c>
      <c r="P176" s="3">
        <v>5.43</v>
      </c>
    </row>
    <row r="177" spans="1:16" ht="15">
      <c r="A177" s="13">
        <v>1871</v>
      </c>
      <c r="B177" s="29"/>
      <c r="D177" s="2">
        <v>5</v>
      </c>
      <c r="E177" s="2">
        <v>20</v>
      </c>
      <c r="F177" s="2">
        <v>27</v>
      </c>
      <c r="G177" s="2">
        <v>14</v>
      </c>
      <c r="H177" s="2">
        <v>14</v>
      </c>
      <c r="I177" s="2">
        <v>1</v>
      </c>
      <c r="M177" s="2">
        <v>1</v>
      </c>
      <c r="N177" s="2">
        <f t="shared" si="6"/>
        <v>82</v>
      </c>
      <c r="O177" s="3">
        <f t="shared" si="7"/>
        <v>7.304878048780488</v>
      </c>
      <c r="P177" s="3">
        <v>5.38</v>
      </c>
    </row>
    <row r="178" spans="1:16" ht="15">
      <c r="A178" s="13">
        <v>1872</v>
      </c>
      <c r="B178" s="29"/>
      <c r="D178" s="2">
        <v>4</v>
      </c>
      <c r="E178" s="2">
        <v>14</v>
      </c>
      <c r="F178" s="2">
        <v>29</v>
      </c>
      <c r="G178" s="2">
        <v>15</v>
      </c>
      <c r="H178" s="2">
        <v>13</v>
      </c>
      <c r="I178" s="2">
        <v>3</v>
      </c>
      <c r="K178" s="2">
        <v>4</v>
      </c>
      <c r="L178" s="2">
        <v>1</v>
      </c>
      <c r="M178" s="2">
        <v>3</v>
      </c>
      <c r="N178" s="2">
        <f t="shared" si="6"/>
        <v>86</v>
      </c>
      <c r="O178" s="3">
        <f t="shared" si="7"/>
        <v>8</v>
      </c>
      <c r="P178" s="3">
        <v>5.66</v>
      </c>
    </row>
    <row r="179" spans="1:16" ht="15">
      <c r="A179" s="13">
        <v>1873</v>
      </c>
      <c r="B179" s="29"/>
      <c r="D179" s="2">
        <v>7</v>
      </c>
      <c r="E179" s="2">
        <v>19</v>
      </c>
      <c r="F179" s="2">
        <v>34</v>
      </c>
      <c r="G179" s="2">
        <v>6</v>
      </c>
      <c r="H179" s="2">
        <v>6</v>
      </c>
      <c r="I179" s="2">
        <v>1</v>
      </c>
      <c r="K179" s="2">
        <v>1</v>
      </c>
      <c r="L179" s="2">
        <v>3</v>
      </c>
      <c r="M179" s="2">
        <v>3</v>
      </c>
      <c r="N179" s="2">
        <f t="shared" si="6"/>
        <v>80</v>
      </c>
      <c r="O179" s="3">
        <f t="shared" si="7"/>
        <v>7.5875</v>
      </c>
      <c r="P179" s="3">
        <v>5.25</v>
      </c>
    </row>
    <row r="180" spans="1:16" ht="15">
      <c r="A180" s="13">
        <v>1874</v>
      </c>
      <c r="B180" s="29"/>
      <c r="C180" s="2">
        <v>1</v>
      </c>
      <c r="D180" s="2">
        <v>3</v>
      </c>
      <c r="E180" s="2">
        <v>25</v>
      </c>
      <c r="F180" s="2">
        <v>32</v>
      </c>
      <c r="G180" s="2">
        <v>16</v>
      </c>
      <c r="H180" s="2">
        <v>13</v>
      </c>
      <c r="I180" s="2">
        <v>4</v>
      </c>
      <c r="K180" s="2">
        <v>4</v>
      </c>
      <c r="L180" s="2">
        <v>3</v>
      </c>
      <c r="M180" s="2">
        <v>3</v>
      </c>
      <c r="N180" s="2">
        <f t="shared" si="6"/>
        <v>104</v>
      </c>
      <c r="O180" s="3">
        <f t="shared" si="7"/>
        <v>7.903846153846154</v>
      </c>
      <c r="P180" s="3">
        <v>4.8</v>
      </c>
    </row>
    <row r="181" spans="1:16" ht="15">
      <c r="A181" s="13">
        <v>1875</v>
      </c>
      <c r="B181" s="29"/>
      <c r="D181" s="2">
        <v>4</v>
      </c>
      <c r="E181" s="2">
        <v>21</v>
      </c>
      <c r="F181" s="2">
        <v>32</v>
      </c>
      <c r="G181" s="2">
        <v>22</v>
      </c>
      <c r="H181" s="2">
        <v>21</v>
      </c>
      <c r="I181" s="2">
        <v>3</v>
      </c>
      <c r="J181" s="2">
        <v>1</v>
      </c>
      <c r="K181" s="2">
        <v>6</v>
      </c>
      <c r="L181" s="2">
        <v>1</v>
      </c>
      <c r="M181" s="2">
        <v>2</v>
      </c>
      <c r="N181" s="2">
        <f t="shared" si="6"/>
        <v>113</v>
      </c>
      <c r="O181" s="3">
        <f t="shared" si="7"/>
        <v>7.938053097345133</v>
      </c>
      <c r="P181" s="3">
        <v>4.58</v>
      </c>
    </row>
    <row r="182" spans="1:16" ht="15">
      <c r="A182" s="13">
        <v>1876</v>
      </c>
      <c r="B182" s="29"/>
      <c r="E182" s="2">
        <v>24</v>
      </c>
      <c r="F182" s="2">
        <v>29</v>
      </c>
      <c r="G182" s="2">
        <v>11</v>
      </c>
      <c r="H182" s="2">
        <v>15</v>
      </c>
      <c r="I182" s="2">
        <v>3</v>
      </c>
      <c r="K182" s="2">
        <v>6</v>
      </c>
      <c r="L182" s="2">
        <v>3</v>
      </c>
      <c r="M182" s="2">
        <v>2</v>
      </c>
      <c r="N182" s="2">
        <f t="shared" si="6"/>
        <v>93</v>
      </c>
      <c r="O182" s="3">
        <f t="shared" si="7"/>
        <v>8.075268817204302</v>
      </c>
      <c r="P182" s="3">
        <v>4.54</v>
      </c>
    </row>
    <row r="183" spans="1:16" ht="15">
      <c r="A183" s="13">
        <v>1877</v>
      </c>
      <c r="B183" s="29"/>
      <c r="D183" s="2">
        <v>1</v>
      </c>
      <c r="E183" s="2">
        <v>16</v>
      </c>
      <c r="F183" s="2">
        <v>19</v>
      </c>
      <c r="G183" s="2">
        <v>8</v>
      </c>
      <c r="H183" s="2">
        <v>12</v>
      </c>
      <c r="I183" s="2">
        <v>3</v>
      </c>
      <c r="K183" s="2">
        <v>10</v>
      </c>
      <c r="L183" s="2">
        <v>4</v>
      </c>
      <c r="M183" s="2">
        <v>3</v>
      </c>
      <c r="N183" s="2">
        <f t="shared" si="6"/>
        <v>76</v>
      </c>
      <c r="O183" s="3">
        <f t="shared" si="7"/>
        <v>8.776315789473685</v>
      </c>
      <c r="P183" s="3">
        <v>4.5</v>
      </c>
    </row>
    <row r="184" spans="1:16" ht="15">
      <c r="A184" s="13">
        <v>1878</v>
      </c>
      <c r="B184" s="29"/>
      <c r="D184" s="2">
        <v>3</v>
      </c>
      <c r="E184" s="2">
        <v>32</v>
      </c>
      <c r="F184" s="2">
        <v>30</v>
      </c>
      <c r="G184" s="2">
        <v>21</v>
      </c>
      <c r="H184" s="2">
        <v>27</v>
      </c>
      <c r="I184" s="2">
        <v>4</v>
      </c>
      <c r="J184" s="2">
        <v>1</v>
      </c>
      <c r="K184" s="2">
        <v>9</v>
      </c>
      <c r="L184" s="2">
        <v>2</v>
      </c>
      <c r="M184" s="2">
        <v>3</v>
      </c>
      <c r="N184" s="2">
        <f t="shared" si="6"/>
        <v>132</v>
      </c>
      <c r="O184" s="3">
        <f t="shared" si="7"/>
        <v>8.090909090909092</v>
      </c>
      <c r="P184" s="3">
        <v>4.5</v>
      </c>
    </row>
    <row r="185" spans="1:16" ht="15">
      <c r="A185" s="13">
        <v>1879</v>
      </c>
      <c r="B185" s="29"/>
      <c r="D185" s="2">
        <v>1</v>
      </c>
      <c r="E185" s="2">
        <v>17</v>
      </c>
      <c r="F185" s="2">
        <v>13</v>
      </c>
      <c r="G185" s="2">
        <v>7</v>
      </c>
      <c r="H185" s="2">
        <v>12</v>
      </c>
      <c r="I185" s="2">
        <v>6</v>
      </c>
      <c r="K185" s="2">
        <v>9</v>
      </c>
      <c r="N185" s="2">
        <f t="shared" si="6"/>
        <v>65</v>
      </c>
      <c r="O185" s="3">
        <f t="shared" si="7"/>
        <v>8.153846153846153</v>
      </c>
      <c r="P185" s="3">
        <v>4.17</v>
      </c>
    </row>
    <row r="186" spans="1:16" ht="15">
      <c r="A186" s="13">
        <v>1880</v>
      </c>
      <c r="B186" s="29"/>
      <c r="E186" s="2">
        <v>25</v>
      </c>
      <c r="F186" s="2">
        <v>24</v>
      </c>
      <c r="G186" s="2">
        <v>17</v>
      </c>
      <c r="H186" s="2">
        <v>17</v>
      </c>
      <c r="I186" s="2">
        <v>7</v>
      </c>
      <c r="K186" s="2">
        <v>6</v>
      </c>
      <c r="L186" s="2">
        <v>1</v>
      </c>
      <c r="N186" s="2">
        <f t="shared" si="6"/>
        <v>97</v>
      </c>
      <c r="O186" s="3">
        <f t="shared" si="7"/>
        <v>7.876288659793815</v>
      </c>
      <c r="P186" s="3">
        <v>4</v>
      </c>
    </row>
    <row r="187" spans="1:16" ht="15">
      <c r="A187" s="13">
        <v>1881</v>
      </c>
      <c r="B187" s="29"/>
      <c r="D187" s="2">
        <v>18</v>
      </c>
      <c r="E187" s="2">
        <v>35</v>
      </c>
      <c r="F187" s="2">
        <v>25</v>
      </c>
      <c r="G187" s="2">
        <v>21</v>
      </c>
      <c r="H187" s="2">
        <v>21</v>
      </c>
      <c r="I187" s="2">
        <v>7</v>
      </c>
      <c r="K187" s="2">
        <v>9</v>
      </c>
      <c r="N187" s="2">
        <f t="shared" si="6"/>
        <v>136</v>
      </c>
      <c r="O187" s="3">
        <f t="shared" si="7"/>
        <v>7.426470588235294</v>
      </c>
      <c r="P187" s="3">
        <v>4</v>
      </c>
    </row>
    <row r="188" spans="1:16" ht="15">
      <c r="A188" s="13">
        <v>1882</v>
      </c>
      <c r="B188" s="29"/>
      <c r="D188" s="2">
        <v>23</v>
      </c>
      <c r="E188" s="2">
        <v>54</v>
      </c>
      <c r="F188" s="2">
        <v>22</v>
      </c>
      <c r="G188" s="2">
        <v>25</v>
      </c>
      <c r="H188" s="2">
        <v>23</v>
      </c>
      <c r="I188" s="2">
        <v>3</v>
      </c>
      <c r="K188" s="2">
        <v>6</v>
      </c>
      <c r="N188" s="2">
        <f t="shared" si="6"/>
        <v>156</v>
      </c>
      <c r="O188" s="3">
        <f t="shared" si="7"/>
        <v>7.064102564102564</v>
      </c>
      <c r="P188" s="3">
        <v>4.2</v>
      </c>
    </row>
    <row r="189" spans="1:16" ht="15">
      <c r="A189" s="13">
        <v>1883</v>
      </c>
      <c r="B189" s="29"/>
      <c r="D189" s="2">
        <v>18</v>
      </c>
      <c r="E189" s="2">
        <v>36</v>
      </c>
      <c r="F189" s="2">
        <v>15</v>
      </c>
      <c r="G189" s="2">
        <v>15</v>
      </c>
      <c r="H189" s="2">
        <v>15</v>
      </c>
      <c r="I189" s="2">
        <v>3</v>
      </c>
      <c r="N189" s="2">
        <f t="shared" si="6"/>
        <v>102</v>
      </c>
      <c r="O189" s="3">
        <f t="shared" si="7"/>
        <v>6.823529411764706</v>
      </c>
      <c r="P189" s="3">
        <v>4.11</v>
      </c>
    </row>
    <row r="190" spans="1:16" ht="15">
      <c r="A190" s="13">
        <v>1884</v>
      </c>
      <c r="B190" s="29"/>
      <c r="C190" s="2">
        <v>8</v>
      </c>
      <c r="D190" s="2">
        <v>24</v>
      </c>
      <c r="E190" s="2">
        <v>37</v>
      </c>
      <c r="F190" s="2">
        <v>27</v>
      </c>
      <c r="G190" s="2">
        <v>22</v>
      </c>
      <c r="H190" s="2">
        <v>19</v>
      </c>
      <c r="I190" s="2">
        <v>4</v>
      </c>
      <c r="N190" s="2">
        <f t="shared" si="6"/>
        <v>141</v>
      </c>
      <c r="O190" s="3">
        <f t="shared" si="7"/>
        <v>6.73758865248227</v>
      </c>
      <c r="P190" s="3">
        <v>4</v>
      </c>
    </row>
    <row r="191" spans="1:16" ht="15">
      <c r="A191" s="13">
        <v>1885</v>
      </c>
      <c r="B191" s="29"/>
      <c r="C191" s="2">
        <v>9</v>
      </c>
      <c r="D191" s="2">
        <v>26</v>
      </c>
      <c r="E191" s="2">
        <v>27</v>
      </c>
      <c r="F191" s="2">
        <v>16</v>
      </c>
      <c r="G191" s="2">
        <v>17</v>
      </c>
      <c r="H191" s="2">
        <v>18</v>
      </c>
      <c r="I191" s="2">
        <v>1</v>
      </c>
      <c r="N191" s="2">
        <f t="shared" si="6"/>
        <v>114</v>
      </c>
      <c r="O191" s="3">
        <f t="shared" si="7"/>
        <v>6.56140350877193</v>
      </c>
      <c r="P191" s="3">
        <v>4</v>
      </c>
    </row>
    <row r="192" spans="1:16" ht="15">
      <c r="A192" s="13">
        <v>1886</v>
      </c>
      <c r="B192" s="29"/>
      <c r="C192" s="2">
        <v>4</v>
      </c>
      <c r="D192" s="2">
        <v>18</v>
      </c>
      <c r="E192" s="2">
        <v>20</v>
      </c>
      <c r="F192" s="2">
        <v>9</v>
      </c>
      <c r="G192" s="2">
        <v>10</v>
      </c>
      <c r="H192" s="2">
        <v>9</v>
      </c>
      <c r="I192" s="2">
        <v>3</v>
      </c>
      <c r="K192" s="2">
        <v>1</v>
      </c>
      <c r="N192" s="2">
        <f t="shared" si="6"/>
        <v>74</v>
      </c>
      <c r="O192" s="3">
        <f t="shared" si="7"/>
        <v>6.648648648648648</v>
      </c>
      <c r="P192" s="3">
        <v>4.12</v>
      </c>
    </row>
    <row r="193" spans="1:16" ht="15">
      <c r="A193" s="13">
        <v>1887</v>
      </c>
      <c r="B193" s="29"/>
      <c r="C193" s="2">
        <v>2</v>
      </c>
      <c r="D193" s="2">
        <v>5</v>
      </c>
      <c r="E193" s="2">
        <v>7</v>
      </c>
      <c r="F193" s="2">
        <v>5</v>
      </c>
      <c r="G193" s="2">
        <v>4</v>
      </c>
      <c r="H193" s="2">
        <v>1</v>
      </c>
      <c r="I193" s="2">
        <v>1</v>
      </c>
      <c r="N193" s="2">
        <f t="shared" si="6"/>
        <v>25</v>
      </c>
      <c r="O193" s="3">
        <f t="shared" si="7"/>
        <v>6.44</v>
      </c>
      <c r="P193" s="3">
        <v>4.17</v>
      </c>
    </row>
    <row r="194" spans="1:16" ht="15">
      <c r="A194" s="13">
        <v>1888</v>
      </c>
      <c r="B194" s="29"/>
      <c r="C194" s="2">
        <v>1</v>
      </c>
      <c r="D194" s="2">
        <v>4</v>
      </c>
      <c r="E194" s="2">
        <v>8</v>
      </c>
      <c r="F194" s="2">
        <v>4</v>
      </c>
      <c r="G194" s="2">
        <v>1</v>
      </c>
      <c r="N194" s="2">
        <f t="shared" si="6"/>
        <v>18</v>
      </c>
      <c r="O194" s="3">
        <f t="shared" si="7"/>
        <v>6</v>
      </c>
      <c r="P194" s="3">
        <v>4.19</v>
      </c>
    </row>
    <row r="195" spans="1:16" ht="15">
      <c r="A195" s="13">
        <v>1889</v>
      </c>
      <c r="B195" s="29"/>
      <c r="D195" s="2">
        <v>6</v>
      </c>
      <c r="E195" s="2">
        <v>10</v>
      </c>
      <c r="F195" s="2">
        <v>5</v>
      </c>
      <c r="G195" s="2">
        <v>1</v>
      </c>
      <c r="N195" s="2">
        <f t="shared" si="6"/>
        <v>22</v>
      </c>
      <c r="O195" s="3">
        <f t="shared" si="7"/>
        <v>6.045454545454546</v>
      </c>
      <c r="P195" s="3">
        <v>4.48</v>
      </c>
    </row>
    <row r="196" spans="1:16" ht="15">
      <c r="A196" s="13">
        <v>1890</v>
      </c>
      <c r="B196" s="29"/>
      <c r="C196" s="2">
        <v>2</v>
      </c>
      <c r="D196" s="2">
        <v>7</v>
      </c>
      <c r="E196" s="2">
        <v>12</v>
      </c>
      <c r="F196" s="2">
        <v>4</v>
      </c>
      <c r="G196" s="2">
        <v>3</v>
      </c>
      <c r="N196" s="2">
        <f t="shared" si="6"/>
        <v>28</v>
      </c>
      <c r="O196" s="3">
        <f t="shared" si="7"/>
        <v>5.964285714285714</v>
      </c>
      <c r="P196" s="3">
        <v>4.3</v>
      </c>
    </row>
    <row r="197" spans="1:16" ht="15">
      <c r="A197" s="13">
        <v>1891</v>
      </c>
      <c r="B197" s="29"/>
      <c r="D197" s="2">
        <v>5</v>
      </c>
      <c r="E197" s="2">
        <v>9</v>
      </c>
      <c r="F197" s="2">
        <v>4</v>
      </c>
      <c r="G197" s="2">
        <v>3</v>
      </c>
      <c r="N197" s="2">
        <f t="shared" si="6"/>
        <v>21</v>
      </c>
      <c r="O197" s="3">
        <f t="shared" si="7"/>
        <v>6.238095238095238</v>
      </c>
      <c r="P197" s="3">
        <v>4.02</v>
      </c>
    </row>
    <row r="198" spans="1:16" ht="15">
      <c r="A198" s="13">
        <v>1892</v>
      </c>
      <c r="B198" s="29"/>
      <c r="C198" s="2">
        <v>2</v>
      </c>
      <c r="D198" s="2">
        <v>5</v>
      </c>
      <c r="E198" s="2">
        <v>6</v>
      </c>
      <c r="F198" s="2">
        <v>4</v>
      </c>
      <c r="G198" s="2">
        <v>3</v>
      </c>
      <c r="H198" s="2">
        <v>1</v>
      </c>
      <c r="N198" s="2">
        <f t="shared" si="6"/>
        <v>21</v>
      </c>
      <c r="O198" s="3">
        <f t="shared" si="7"/>
        <v>6.190476190476191</v>
      </c>
      <c r="P198" s="3">
        <v>4.24</v>
      </c>
    </row>
    <row r="199" spans="1:16" ht="15">
      <c r="A199" s="13">
        <v>1893</v>
      </c>
      <c r="B199" s="29"/>
      <c r="D199" s="2">
        <v>5</v>
      </c>
      <c r="E199" s="2">
        <v>7</v>
      </c>
      <c r="F199" s="2">
        <v>1</v>
      </c>
      <c r="G199" s="2">
        <v>1</v>
      </c>
      <c r="I199" s="2">
        <v>2</v>
      </c>
      <c r="N199" s="2">
        <f t="shared" si="6"/>
        <v>16</v>
      </c>
      <c r="O199" s="3">
        <f t="shared" si="7"/>
        <v>6.375</v>
      </c>
      <c r="P199" s="3">
        <v>4.08</v>
      </c>
    </row>
    <row r="200" spans="1:16" ht="15">
      <c r="A200" s="13">
        <v>1894</v>
      </c>
      <c r="B200" s="29"/>
      <c r="D200" s="2">
        <v>5</v>
      </c>
      <c r="E200" s="2">
        <v>8</v>
      </c>
      <c r="F200" s="2">
        <v>3</v>
      </c>
      <c r="I200" s="2">
        <v>1</v>
      </c>
      <c r="N200" s="2">
        <f t="shared" si="6"/>
        <v>17</v>
      </c>
      <c r="O200" s="3">
        <f t="shared" si="7"/>
        <v>6.117647058823529</v>
      </c>
      <c r="P200" s="3">
        <v>4.3</v>
      </c>
    </row>
    <row r="201" spans="1:16" ht="15">
      <c r="A201" s="13">
        <v>1895</v>
      </c>
      <c r="B201" s="29"/>
      <c r="C201" s="2">
        <v>2</v>
      </c>
      <c r="D201" s="2">
        <v>7</v>
      </c>
      <c r="E201" s="2">
        <v>5</v>
      </c>
      <c r="F201" s="2">
        <v>3</v>
      </c>
      <c r="G201" s="2">
        <v>1</v>
      </c>
      <c r="I201" s="2">
        <v>1</v>
      </c>
      <c r="N201" s="2">
        <f t="shared" si="6"/>
        <v>19</v>
      </c>
      <c r="O201" s="3">
        <f t="shared" si="7"/>
        <v>5.894736842105263</v>
      </c>
      <c r="P201" s="3">
        <v>4.09</v>
      </c>
    </row>
    <row r="202" spans="1:16" ht="15">
      <c r="A202" s="13">
        <v>1896</v>
      </c>
      <c r="B202" s="29"/>
      <c r="C202" s="2">
        <v>1</v>
      </c>
      <c r="D202" s="2">
        <v>8</v>
      </c>
      <c r="E202" s="2">
        <v>8</v>
      </c>
      <c r="F202" s="2">
        <v>4</v>
      </c>
      <c r="G202" s="2">
        <v>2</v>
      </c>
      <c r="I202" s="2">
        <v>2</v>
      </c>
      <c r="N202" s="2">
        <f t="shared" si="6"/>
        <v>25</v>
      </c>
      <c r="O202" s="3">
        <f t="shared" si="7"/>
        <v>6.24</v>
      </c>
      <c r="P202" s="3">
        <v>4</v>
      </c>
    </row>
    <row r="203" spans="1:16" ht="15">
      <c r="A203" s="13">
        <v>1897</v>
      </c>
      <c r="B203" s="29"/>
      <c r="C203" s="2">
        <v>3</v>
      </c>
      <c r="D203" s="2">
        <v>7</v>
      </c>
      <c r="E203" s="2">
        <v>10</v>
      </c>
      <c r="F203" s="2">
        <v>2</v>
      </c>
      <c r="G203" s="2">
        <v>1</v>
      </c>
      <c r="N203" s="2">
        <f t="shared" si="6"/>
        <v>23</v>
      </c>
      <c r="O203" s="3">
        <f t="shared" si="7"/>
        <v>5.608695652173913</v>
      </c>
      <c r="P203" s="3">
        <v>4.16</v>
      </c>
    </row>
    <row r="204" spans="1:16" ht="15">
      <c r="A204" s="13">
        <v>1898</v>
      </c>
      <c r="B204" s="29"/>
      <c r="C204" s="2">
        <v>1</v>
      </c>
      <c r="D204" s="2">
        <v>4</v>
      </c>
      <c r="E204" s="2">
        <v>5</v>
      </c>
      <c r="F204" s="2">
        <v>2</v>
      </c>
      <c r="G204" s="2">
        <v>1</v>
      </c>
      <c r="N204" s="2">
        <f t="shared" si="6"/>
        <v>13</v>
      </c>
      <c r="O204" s="3">
        <f t="shared" si="7"/>
        <v>5.846153846153846</v>
      </c>
      <c r="P204" s="3">
        <v>5.04</v>
      </c>
    </row>
    <row r="205" spans="1:16" ht="15">
      <c r="A205" s="13">
        <v>1899</v>
      </c>
      <c r="B205" s="29"/>
      <c r="C205" s="2">
        <v>2</v>
      </c>
      <c r="D205" s="2">
        <v>4</v>
      </c>
      <c r="E205" s="2">
        <v>4</v>
      </c>
      <c r="F205" s="2">
        <v>4</v>
      </c>
      <c r="G205" s="2">
        <v>1</v>
      </c>
      <c r="I205" s="2">
        <v>1</v>
      </c>
      <c r="N205" s="2">
        <f t="shared" si="6"/>
        <v>16</v>
      </c>
      <c r="O205" s="3">
        <f t="shared" si="7"/>
        <v>6.125</v>
      </c>
      <c r="P205" s="3">
        <v>5.04</v>
      </c>
    </row>
    <row r="206" spans="1:16" ht="15">
      <c r="A206" s="13">
        <v>1900</v>
      </c>
      <c r="B206" s="29"/>
      <c r="D206" s="2">
        <v>6</v>
      </c>
      <c r="E206" s="2">
        <v>15</v>
      </c>
      <c r="F206" s="2">
        <v>1</v>
      </c>
      <c r="G206" s="2">
        <v>1</v>
      </c>
      <c r="N206" s="2">
        <f t="shared" si="6"/>
        <v>23</v>
      </c>
      <c r="O206" s="3">
        <f t="shared" si="7"/>
        <v>5.869565217391305</v>
      </c>
      <c r="P206" s="3">
        <v>4.58</v>
      </c>
    </row>
    <row r="207" spans="1:16" ht="15">
      <c r="A207" s="13">
        <v>1901</v>
      </c>
      <c r="B207" s="29"/>
      <c r="D207" s="2">
        <v>4</v>
      </c>
      <c r="E207" s="2">
        <v>9</v>
      </c>
      <c r="G207" s="2">
        <v>1</v>
      </c>
      <c r="I207" s="2">
        <v>1</v>
      </c>
      <c r="N207" s="2">
        <f t="shared" si="6"/>
        <v>15</v>
      </c>
      <c r="O207" s="3">
        <f t="shared" si="7"/>
        <v>6.133333333333334</v>
      </c>
      <c r="P207" s="3">
        <v>4.08</v>
      </c>
    </row>
    <row r="208" spans="1:16" ht="15">
      <c r="A208" s="13">
        <v>1902</v>
      </c>
      <c r="B208" s="29"/>
      <c r="C208" s="2">
        <v>2</v>
      </c>
      <c r="D208" s="2">
        <v>6</v>
      </c>
      <c r="E208" s="2">
        <v>6</v>
      </c>
      <c r="F208" s="2">
        <v>3</v>
      </c>
      <c r="G208" s="2">
        <v>1</v>
      </c>
      <c r="I208" s="2">
        <v>1</v>
      </c>
      <c r="N208" s="2">
        <f t="shared" si="6"/>
        <v>19</v>
      </c>
      <c r="O208" s="3">
        <f t="shared" si="7"/>
        <v>5.947368421052632</v>
      </c>
      <c r="P208" s="3">
        <v>3.55</v>
      </c>
    </row>
    <row r="209" spans="1:16" ht="15">
      <c r="A209" s="13">
        <v>1903</v>
      </c>
      <c r="B209" s="29"/>
      <c r="C209" s="2">
        <v>4</v>
      </c>
      <c r="D209" s="2">
        <v>7</v>
      </c>
      <c r="E209" s="2">
        <v>2</v>
      </c>
      <c r="N209" s="2">
        <f t="shared" si="6"/>
        <v>13</v>
      </c>
      <c r="O209" s="3">
        <f t="shared" si="7"/>
        <v>4.846153846153846</v>
      </c>
      <c r="P209" s="3">
        <v>3.5</v>
      </c>
    </row>
    <row r="210" spans="1:16" ht="15">
      <c r="A210" s="13">
        <v>1904</v>
      </c>
      <c r="B210" s="29"/>
      <c r="D210" s="2">
        <v>11</v>
      </c>
      <c r="E210" s="2">
        <v>2</v>
      </c>
      <c r="N210" s="2">
        <f t="shared" si="6"/>
        <v>13</v>
      </c>
      <c r="O210" s="3">
        <f t="shared" si="7"/>
        <v>5.153846153846154</v>
      </c>
      <c r="P210" s="3">
        <v>3.5</v>
      </c>
    </row>
    <row r="211" spans="1:16" ht="15">
      <c r="A211" s="13">
        <v>1905</v>
      </c>
      <c r="B211" s="29"/>
      <c r="C211" s="2">
        <v>1</v>
      </c>
      <c r="D211" s="2">
        <v>6</v>
      </c>
      <c r="E211" s="2">
        <v>6</v>
      </c>
      <c r="G211" s="2">
        <v>1</v>
      </c>
      <c r="N211" s="2">
        <f t="shared" si="6"/>
        <v>14</v>
      </c>
      <c r="O211" s="3">
        <f t="shared" si="7"/>
        <v>5.571428571428571</v>
      </c>
      <c r="P211" s="3">
        <v>3.7</v>
      </c>
    </row>
    <row r="212" spans="1:16" ht="15">
      <c r="A212" s="13">
        <v>1906</v>
      </c>
      <c r="B212" s="29"/>
      <c r="C212" s="2">
        <v>3</v>
      </c>
      <c r="D212" s="2">
        <v>5</v>
      </c>
      <c r="E212" s="2">
        <v>3</v>
      </c>
      <c r="F212" s="2">
        <v>1</v>
      </c>
      <c r="G212" s="2">
        <v>1</v>
      </c>
      <c r="H212" s="2">
        <v>1</v>
      </c>
      <c r="N212" s="2">
        <f t="shared" si="6"/>
        <v>14</v>
      </c>
      <c r="O212" s="3">
        <f t="shared" si="7"/>
        <v>5.642857142857143</v>
      </c>
      <c r="P212" s="3">
        <v>4.33</v>
      </c>
    </row>
    <row r="213" spans="1:16" ht="15">
      <c r="A213" s="13">
        <v>1907</v>
      </c>
      <c r="B213" s="29"/>
      <c r="C213" s="2">
        <v>2</v>
      </c>
      <c r="D213" s="2">
        <v>4</v>
      </c>
      <c r="E213" s="2">
        <v>7</v>
      </c>
      <c r="N213" s="2">
        <f t="shared" si="6"/>
        <v>13</v>
      </c>
      <c r="O213" s="3">
        <f t="shared" si="7"/>
        <v>5.384615384615385</v>
      </c>
      <c r="P213" s="3">
        <v>4.9</v>
      </c>
    </row>
    <row r="214" spans="1:16" ht="15">
      <c r="A214" s="13">
        <v>1908</v>
      </c>
      <c r="B214" s="29"/>
      <c r="C214" s="2">
        <v>2</v>
      </c>
      <c r="D214" s="2">
        <v>7</v>
      </c>
      <c r="E214" s="2">
        <v>3</v>
      </c>
      <c r="F214" s="2">
        <v>4</v>
      </c>
      <c r="N214" s="2">
        <f t="shared" si="6"/>
        <v>16</v>
      </c>
      <c r="O214" s="3">
        <f t="shared" si="7"/>
        <v>5.5625</v>
      </c>
      <c r="P214" s="3">
        <v>4.25</v>
      </c>
    </row>
    <row r="215" spans="1:16" ht="15">
      <c r="A215" s="13">
        <v>1909</v>
      </c>
      <c r="B215" s="29"/>
      <c r="C215" s="2">
        <v>2</v>
      </c>
      <c r="D215" s="2">
        <v>4</v>
      </c>
      <c r="E215" s="2">
        <v>6</v>
      </c>
      <c r="F215" s="2">
        <v>1</v>
      </c>
      <c r="N215" s="2">
        <f t="shared" si="6"/>
        <v>13</v>
      </c>
      <c r="O215" s="3">
        <f t="shared" si="7"/>
        <v>5.461538461538462</v>
      </c>
      <c r="P215" s="3">
        <v>4</v>
      </c>
    </row>
    <row r="216" spans="1:16" ht="15">
      <c r="A216" s="13">
        <v>1910</v>
      </c>
      <c r="B216" s="29"/>
      <c r="C216" s="2">
        <v>1</v>
      </c>
      <c r="D216" s="2">
        <v>5</v>
      </c>
      <c r="F216" s="2">
        <v>1</v>
      </c>
      <c r="G216" s="2">
        <v>3</v>
      </c>
      <c r="H216" s="2">
        <v>1</v>
      </c>
      <c r="I216" s="2">
        <v>3</v>
      </c>
      <c r="N216" s="2">
        <f t="shared" si="6"/>
        <v>14</v>
      </c>
      <c r="O216" s="3">
        <f t="shared" si="7"/>
        <v>7.071428571428571</v>
      </c>
      <c r="P216" s="3">
        <v>4.19</v>
      </c>
    </row>
    <row r="217" spans="1:16" ht="15">
      <c r="A217" s="13">
        <v>1911</v>
      </c>
      <c r="B217" s="29"/>
      <c r="C217" s="2">
        <v>2</v>
      </c>
      <c r="D217" s="2">
        <v>5</v>
      </c>
      <c r="E217" s="2">
        <v>3</v>
      </c>
      <c r="F217" s="2">
        <v>1</v>
      </c>
      <c r="G217" s="2">
        <v>1</v>
      </c>
      <c r="H217" s="2">
        <v>1</v>
      </c>
      <c r="I217" s="2">
        <v>1</v>
      </c>
      <c r="N217" s="2">
        <f t="shared" si="6"/>
        <v>14</v>
      </c>
      <c r="O217" s="3">
        <f t="shared" si="7"/>
        <v>6.071428571428571</v>
      </c>
      <c r="P217" s="3">
        <v>4.4</v>
      </c>
    </row>
    <row r="218" spans="1:16" ht="15">
      <c r="A218" s="13">
        <v>1912</v>
      </c>
      <c r="B218" s="29"/>
      <c r="C218" s="2">
        <v>1</v>
      </c>
      <c r="D218" s="2">
        <v>5</v>
      </c>
      <c r="E218" s="2">
        <v>2</v>
      </c>
      <c r="G218" s="2">
        <v>6</v>
      </c>
      <c r="H218" s="2">
        <v>1</v>
      </c>
      <c r="I218" s="2">
        <v>1</v>
      </c>
      <c r="N218" s="2">
        <f t="shared" si="6"/>
        <v>16</v>
      </c>
      <c r="O218" s="3">
        <f t="shared" si="7"/>
        <v>6.75</v>
      </c>
      <c r="P218" s="3">
        <v>5.15</v>
      </c>
    </row>
    <row r="219" spans="1:16" ht="15">
      <c r="A219" s="13">
        <v>1913</v>
      </c>
      <c r="B219" s="29"/>
      <c r="E219" s="2">
        <v>4</v>
      </c>
      <c r="F219" s="2">
        <v>2</v>
      </c>
      <c r="G219" s="2">
        <v>3</v>
      </c>
      <c r="H219" s="2">
        <v>1</v>
      </c>
      <c r="I219" s="2">
        <v>3</v>
      </c>
      <c r="N219" s="2">
        <f t="shared" si="6"/>
        <v>13</v>
      </c>
      <c r="O219" s="3">
        <f t="shared" si="7"/>
        <v>7.769230769230769</v>
      </c>
      <c r="P219" s="3">
        <v>5.95</v>
      </c>
    </row>
    <row r="220" spans="1:16" ht="15">
      <c r="A220" s="14">
        <v>1914</v>
      </c>
      <c r="B220" s="29"/>
      <c r="C220" s="2">
        <v>1</v>
      </c>
      <c r="D220" s="2">
        <v>3</v>
      </c>
      <c r="E220" s="2">
        <v>7</v>
      </c>
      <c r="F220" s="2">
        <v>2</v>
      </c>
      <c r="G220" s="2">
        <v>1</v>
      </c>
      <c r="N220" s="2">
        <f t="shared" si="6"/>
        <v>14</v>
      </c>
      <c r="O220" s="3">
        <f t="shared" si="7"/>
        <v>5.928571428571429</v>
      </c>
      <c r="P220" s="3">
        <v>5.04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2">
      <selection activeCell="M4" sqref="M4"/>
    </sheetView>
  </sheetViews>
  <sheetFormatPr defaultColWidth="11.421875" defaultRowHeight="12.75"/>
  <cols>
    <col min="1" max="6" width="10.8515625" style="2" customWidth="1"/>
    <col min="7" max="7" width="3.28125" style="2" customWidth="1"/>
    <col min="8" max="8" width="10.8515625" style="2" customWidth="1"/>
    <col min="9" max="9" width="3.421875" style="2" customWidth="1"/>
    <col min="10" max="10" width="12.28125" style="2" customWidth="1"/>
    <col min="11" max="16384" width="10.8515625" style="2" customWidth="1"/>
  </cols>
  <sheetData>
    <row r="1" ht="15.75">
      <c r="B1" s="21" t="s">
        <v>23</v>
      </c>
    </row>
    <row r="2" spans="2:8" ht="15.75">
      <c r="B2" s="21"/>
      <c r="F2" s="2" t="s">
        <v>14</v>
      </c>
      <c r="H2" s="2" t="s">
        <v>18</v>
      </c>
    </row>
    <row r="3" spans="1:8" ht="15.75">
      <c r="A3" s="2" t="s">
        <v>12</v>
      </c>
      <c r="B3" s="21"/>
      <c r="F3" s="6" t="s">
        <v>15</v>
      </c>
      <c r="H3" s="6" t="s">
        <v>19</v>
      </c>
    </row>
    <row r="4" spans="4:8" ht="15">
      <c r="D4" s="2" t="s">
        <v>17</v>
      </c>
      <c r="F4" s="2" t="s">
        <v>16</v>
      </c>
      <c r="H4" s="2" t="s">
        <v>28</v>
      </c>
    </row>
    <row r="5" spans="4:8" ht="15">
      <c r="D5" s="2" t="s">
        <v>27</v>
      </c>
      <c r="F5" s="2">
        <f>2.13335^2</f>
        <v>4.5511822225000005</v>
      </c>
      <c r="H5" s="2">
        <f>1.896484^2</f>
        <v>3.596651562256</v>
      </c>
    </row>
    <row r="6" ht="15">
      <c r="F6" s="2" t="s">
        <v>26</v>
      </c>
    </row>
    <row r="7" spans="8:10" ht="15">
      <c r="H7" s="9" t="s">
        <v>24</v>
      </c>
      <c r="J7" s="9" t="s">
        <v>25</v>
      </c>
    </row>
    <row r="8" spans="4:10" ht="15">
      <c r="D8" s="9" t="s">
        <v>61</v>
      </c>
      <c r="E8" s="9"/>
      <c r="F8" s="9"/>
      <c r="H8" s="5" t="s">
        <v>63</v>
      </c>
      <c r="J8" s="2" t="s">
        <v>21</v>
      </c>
    </row>
    <row r="9" spans="4:10" ht="15">
      <c r="D9" s="2" t="s">
        <v>56</v>
      </c>
      <c r="H9" s="5" t="s">
        <v>64</v>
      </c>
      <c r="J9" s="2" t="s">
        <v>22</v>
      </c>
    </row>
    <row r="10" spans="1:8" ht="15">
      <c r="A10" s="2" t="s">
        <v>9</v>
      </c>
      <c r="D10" s="23" t="s">
        <v>60</v>
      </c>
      <c r="E10" s="24"/>
      <c r="F10" s="25"/>
      <c r="H10" s="5"/>
    </row>
    <row r="11" spans="1:10" ht="15">
      <c r="A11" s="2" t="s">
        <v>8</v>
      </c>
      <c r="B11" s="2" t="s">
        <v>10</v>
      </c>
      <c r="C11" s="2" t="s">
        <v>11</v>
      </c>
      <c r="D11" s="5" t="s">
        <v>58</v>
      </c>
      <c r="E11" s="5" t="s">
        <v>57</v>
      </c>
      <c r="F11" s="5" t="s">
        <v>59</v>
      </c>
      <c r="H11" s="5" t="s">
        <v>62</v>
      </c>
      <c r="J11" s="5" t="s">
        <v>20</v>
      </c>
    </row>
    <row r="12" spans="1:10" ht="15">
      <c r="A12" s="2">
        <v>1771</v>
      </c>
      <c r="B12" s="2">
        <v>1775</v>
      </c>
      <c r="C12" s="12">
        <v>1773</v>
      </c>
      <c r="H12" s="2">
        <v>37449</v>
      </c>
      <c r="J12" s="32">
        <v>73</v>
      </c>
    </row>
    <row r="13" spans="1:10" ht="15">
      <c r="A13" s="2">
        <v>1776</v>
      </c>
      <c r="B13" s="2">
        <v>1780</v>
      </c>
      <c r="C13" s="13">
        <v>1778</v>
      </c>
      <c r="H13" s="2">
        <v>52479</v>
      </c>
      <c r="J13" s="32">
        <v>64.3</v>
      </c>
    </row>
    <row r="14" spans="1:10" ht="15">
      <c r="A14" s="2">
        <v>1781</v>
      </c>
      <c r="B14" s="2">
        <v>1785</v>
      </c>
      <c r="C14" s="13">
        <v>1783</v>
      </c>
      <c r="H14" s="2">
        <v>32060</v>
      </c>
      <c r="J14" s="32">
        <v>76</v>
      </c>
    </row>
    <row r="15" spans="1:10" ht="15">
      <c r="A15" s="2">
        <v>1786</v>
      </c>
      <c r="B15" s="2">
        <v>1790</v>
      </c>
      <c r="C15" s="13">
        <v>1788</v>
      </c>
      <c r="H15" s="2">
        <v>45916</v>
      </c>
      <c r="J15" s="32">
        <v>78.9</v>
      </c>
    </row>
    <row r="16" spans="1:10" ht="15">
      <c r="A16" s="2">
        <v>1791</v>
      </c>
      <c r="B16" s="2">
        <v>1795</v>
      </c>
      <c r="C16" s="13">
        <v>1793</v>
      </c>
      <c r="H16" s="2">
        <v>55439</v>
      </c>
      <c r="J16" s="32">
        <v>35.1</v>
      </c>
    </row>
    <row r="17" spans="1:10" ht="15">
      <c r="A17" s="2">
        <v>1796</v>
      </c>
      <c r="B17" s="2">
        <v>1800</v>
      </c>
      <c r="C17" s="13">
        <v>1798</v>
      </c>
      <c r="H17" s="2">
        <v>33620</v>
      </c>
      <c r="J17" s="32">
        <v>58.4</v>
      </c>
    </row>
    <row r="18" spans="1:10" ht="15">
      <c r="A18" s="2">
        <v>1801</v>
      </c>
      <c r="B18" s="2">
        <v>1805</v>
      </c>
      <c r="C18" s="13">
        <v>1803</v>
      </c>
      <c r="H18" s="2">
        <v>88773</v>
      </c>
      <c r="J18" s="32">
        <v>90.6</v>
      </c>
    </row>
    <row r="19" spans="1:10" ht="15">
      <c r="A19" s="2">
        <v>1806</v>
      </c>
      <c r="B19" s="2">
        <v>1810</v>
      </c>
      <c r="C19" s="13">
        <v>1808</v>
      </c>
      <c r="H19" s="2">
        <v>95231</v>
      </c>
      <c r="J19" s="32">
        <v>35.1</v>
      </c>
    </row>
    <row r="20" spans="1:10" ht="15">
      <c r="A20" s="2">
        <v>1811</v>
      </c>
      <c r="B20" s="2">
        <v>1815</v>
      </c>
      <c r="C20" s="13">
        <v>1813</v>
      </c>
      <c r="H20" s="2">
        <v>103901</v>
      </c>
      <c r="J20" s="32">
        <v>292</v>
      </c>
    </row>
    <row r="21" spans="1:10" ht="15">
      <c r="A21" s="2">
        <v>1816</v>
      </c>
      <c r="B21" s="2">
        <v>1820</v>
      </c>
      <c r="C21" s="13">
        <v>1818</v>
      </c>
      <c r="H21" s="2">
        <v>147107</v>
      </c>
      <c r="J21" s="32">
        <v>351</v>
      </c>
    </row>
    <row r="22" spans="1:10" ht="15">
      <c r="A22" s="2">
        <v>1821</v>
      </c>
      <c r="B22" s="2">
        <v>1825</v>
      </c>
      <c r="C22" s="13">
        <v>1823</v>
      </c>
      <c r="H22" s="2">
        <v>87348</v>
      </c>
      <c r="J22" s="32">
        <v>433</v>
      </c>
    </row>
    <row r="23" spans="1:10" ht="15">
      <c r="A23" s="2">
        <v>1826</v>
      </c>
      <c r="B23" s="2">
        <v>1830</v>
      </c>
      <c r="C23" s="13">
        <v>1828</v>
      </c>
      <c r="H23" s="2">
        <v>87511</v>
      </c>
      <c r="J23" s="32">
        <v>783</v>
      </c>
    </row>
    <row r="24" spans="1:10" ht="15">
      <c r="A24" s="2">
        <v>1831</v>
      </c>
      <c r="B24" s="2">
        <v>1835</v>
      </c>
      <c r="C24" s="13">
        <v>1833</v>
      </c>
      <c r="H24" s="2">
        <v>69637</v>
      </c>
      <c r="J24" s="32">
        <v>725</v>
      </c>
    </row>
    <row r="25" spans="1:10" ht="15">
      <c r="A25" s="2">
        <v>1836</v>
      </c>
      <c r="B25" s="2">
        <v>1840</v>
      </c>
      <c r="C25" s="13">
        <v>1838</v>
      </c>
      <c r="H25" s="2">
        <v>93952</v>
      </c>
      <c r="J25" s="32">
        <v>479</v>
      </c>
    </row>
    <row r="26" spans="1:10" ht="15">
      <c r="A26" s="2">
        <v>1841</v>
      </c>
      <c r="B26" s="2">
        <v>1845</v>
      </c>
      <c r="C26" s="13">
        <v>1843</v>
      </c>
      <c r="H26" s="2">
        <v>111546</v>
      </c>
      <c r="J26" s="32">
        <v>666</v>
      </c>
    </row>
    <row r="27" spans="1:10" ht="15">
      <c r="A27" s="2">
        <v>1846</v>
      </c>
      <c r="B27" s="2">
        <v>1850</v>
      </c>
      <c r="C27" s="13">
        <v>1848</v>
      </c>
      <c r="H27" s="2">
        <v>164789</v>
      </c>
      <c r="J27" s="32">
        <v>855</v>
      </c>
    </row>
    <row r="28" spans="1:10" ht="15">
      <c r="A28" s="2">
        <v>1851</v>
      </c>
      <c r="B28" s="2">
        <v>1855</v>
      </c>
      <c r="C28" s="13">
        <v>1853</v>
      </c>
      <c r="D28" s="2">
        <v>23.14</v>
      </c>
      <c r="E28" s="3">
        <f>D28/4.55</f>
        <v>5.085714285714286</v>
      </c>
      <c r="F28" s="22">
        <f>E28*10000</f>
        <v>50857.14285714286</v>
      </c>
      <c r="H28" s="2">
        <v>128313</v>
      </c>
      <c r="J28" s="32">
        <v>900</v>
      </c>
    </row>
    <row r="29" spans="1:10" ht="15">
      <c r="A29" s="2">
        <v>1856</v>
      </c>
      <c r="B29" s="2">
        <v>1860</v>
      </c>
      <c r="C29" s="13">
        <v>1858</v>
      </c>
      <c r="D29" s="2">
        <v>58.66</v>
      </c>
      <c r="E29" s="3">
        <f aca="true" t="shared" si="0" ref="E29:E40">D29/4.55</f>
        <v>12.892307692307693</v>
      </c>
      <c r="F29" s="22">
        <f aca="true" t="shared" si="1" ref="F29:F40">E29*10000</f>
        <v>128923.07692307692</v>
      </c>
      <c r="H29" s="2">
        <v>165659</v>
      </c>
      <c r="J29" s="32">
        <v>846</v>
      </c>
    </row>
    <row r="30" spans="1:10" ht="15">
      <c r="A30" s="2">
        <v>1861</v>
      </c>
      <c r="B30" s="2">
        <v>1865</v>
      </c>
      <c r="C30" s="13">
        <v>1863</v>
      </c>
      <c r="D30" s="2">
        <v>18.64</v>
      </c>
      <c r="E30" s="3">
        <f t="shared" si="0"/>
        <v>4.096703296703297</v>
      </c>
      <c r="F30" s="22">
        <f t="shared" si="1"/>
        <v>40967.032967032974</v>
      </c>
      <c r="H30" s="2">
        <v>93638</v>
      </c>
      <c r="J30" s="32">
        <v>517</v>
      </c>
    </row>
    <row r="31" spans="1:10" ht="15">
      <c r="A31" s="2">
        <v>1866</v>
      </c>
      <c r="B31" s="2">
        <v>1870</v>
      </c>
      <c r="C31" s="13">
        <v>1868</v>
      </c>
      <c r="D31" s="2">
        <v>75.11</v>
      </c>
      <c r="E31" s="3">
        <f t="shared" si="0"/>
        <v>16.50769230769231</v>
      </c>
      <c r="F31" s="22">
        <f t="shared" si="1"/>
        <v>165076.9230769231</v>
      </c>
      <c r="H31" s="2">
        <v>131951</v>
      </c>
      <c r="J31" s="32">
        <v>971</v>
      </c>
    </row>
    <row r="32" spans="1:10" ht="15">
      <c r="A32" s="2">
        <v>1871</v>
      </c>
      <c r="B32" s="2">
        <v>1875</v>
      </c>
      <c r="C32" s="13">
        <v>1873</v>
      </c>
      <c r="D32" s="2">
        <v>245.41</v>
      </c>
      <c r="E32" s="3">
        <f t="shared" si="0"/>
        <v>53.93626373626374</v>
      </c>
      <c r="F32" s="22">
        <f t="shared" si="1"/>
        <v>539362.6373626374</v>
      </c>
      <c r="H32" s="2">
        <v>170483</v>
      </c>
      <c r="J32" s="32">
        <v>1000</v>
      </c>
    </row>
    <row r="33" spans="1:10" ht="15">
      <c r="A33" s="2">
        <v>1876</v>
      </c>
      <c r="B33" s="2">
        <v>1880</v>
      </c>
      <c r="C33" s="13">
        <v>1878</v>
      </c>
      <c r="D33" s="2">
        <v>107.26</v>
      </c>
      <c r="E33" s="3">
        <f t="shared" si="0"/>
        <v>23.573626373626375</v>
      </c>
      <c r="F33" s="22">
        <f t="shared" si="1"/>
        <v>235736.26373626376</v>
      </c>
      <c r="H33" s="2">
        <v>191458</v>
      </c>
      <c r="J33" s="32">
        <v>1242.6</v>
      </c>
    </row>
    <row r="34" spans="1:10" ht="15">
      <c r="A34" s="2">
        <v>1881</v>
      </c>
      <c r="B34" s="2">
        <v>1885</v>
      </c>
      <c r="C34" s="13">
        <v>1883</v>
      </c>
      <c r="D34" s="2">
        <v>272.55</v>
      </c>
      <c r="E34" s="3">
        <f t="shared" si="0"/>
        <v>59.901098901098905</v>
      </c>
      <c r="F34" s="22">
        <f t="shared" si="1"/>
        <v>599010.9890109891</v>
      </c>
      <c r="H34" s="2">
        <v>165260</v>
      </c>
      <c r="J34" s="32">
        <v>1809.4</v>
      </c>
    </row>
    <row r="35" spans="1:10" ht="15">
      <c r="A35" s="2">
        <v>1886</v>
      </c>
      <c r="B35" s="2">
        <v>1890</v>
      </c>
      <c r="C35" s="13">
        <v>1888</v>
      </c>
      <c r="D35" s="2">
        <v>166.74</v>
      </c>
      <c r="E35" s="3">
        <f t="shared" si="0"/>
        <v>36.64615384615385</v>
      </c>
      <c r="F35" s="22">
        <f t="shared" si="1"/>
        <v>366461.5384615385</v>
      </c>
      <c r="H35" s="2">
        <v>227593</v>
      </c>
      <c r="J35" s="32">
        <v>1255.3</v>
      </c>
    </row>
    <row r="36" spans="1:10" ht="15">
      <c r="A36" s="2">
        <v>1891</v>
      </c>
      <c r="B36" s="2">
        <v>1895</v>
      </c>
      <c r="C36" s="13">
        <v>1893</v>
      </c>
      <c r="D36" s="2">
        <v>172.28</v>
      </c>
      <c r="E36" s="3">
        <f t="shared" si="0"/>
        <v>37.863736263736264</v>
      </c>
      <c r="F36" s="22">
        <f t="shared" si="1"/>
        <v>378637.3626373626</v>
      </c>
      <c r="H36" s="2">
        <v>401032</v>
      </c>
      <c r="J36" s="32">
        <v>1012.5</v>
      </c>
    </row>
    <row r="37" spans="1:10" ht="15">
      <c r="A37" s="2">
        <v>1896</v>
      </c>
      <c r="B37" s="2">
        <v>1900</v>
      </c>
      <c r="C37" s="13">
        <v>1898</v>
      </c>
      <c r="D37" s="2">
        <v>229.47</v>
      </c>
      <c r="E37" s="3">
        <f t="shared" si="0"/>
        <v>50.432967032967035</v>
      </c>
      <c r="F37" s="22">
        <f t="shared" si="1"/>
        <v>504329.67032967036</v>
      </c>
      <c r="H37" s="2">
        <v>758557</v>
      </c>
      <c r="J37" s="32">
        <v>1084.9</v>
      </c>
    </row>
    <row r="38" spans="1:10" ht="15">
      <c r="A38" s="2">
        <v>1901</v>
      </c>
      <c r="B38" s="2">
        <v>1905</v>
      </c>
      <c r="C38" s="13">
        <v>1903</v>
      </c>
      <c r="D38" s="2">
        <v>308.02</v>
      </c>
      <c r="E38" s="3">
        <f t="shared" si="0"/>
        <v>67.69670329670329</v>
      </c>
      <c r="F38" s="22">
        <f t="shared" si="1"/>
        <v>676967.0329670329</v>
      </c>
      <c r="H38" s="2">
        <v>1050926</v>
      </c>
      <c r="J38" s="32">
        <v>3085.8</v>
      </c>
    </row>
    <row r="39" spans="1:10" ht="15">
      <c r="A39" s="2">
        <v>1906</v>
      </c>
      <c r="B39" s="2">
        <v>1910</v>
      </c>
      <c r="C39" s="13">
        <v>1908</v>
      </c>
      <c r="D39" s="2">
        <v>483.02</v>
      </c>
      <c r="E39" s="3">
        <f t="shared" si="0"/>
        <v>106.15824175824176</v>
      </c>
      <c r="F39" s="22">
        <f t="shared" si="1"/>
        <v>1061582.4175824176</v>
      </c>
      <c r="H39" s="2">
        <v>1293004</v>
      </c>
      <c r="J39" s="32"/>
    </row>
    <row r="40" spans="1:10" ht="15">
      <c r="A40" s="2">
        <v>1911</v>
      </c>
      <c r="B40" s="2">
        <v>1914</v>
      </c>
      <c r="C40" s="14">
        <v>1912.5</v>
      </c>
      <c r="D40" s="2">
        <v>727.31</v>
      </c>
      <c r="E40" s="3">
        <f t="shared" si="0"/>
        <v>159.84835164835164</v>
      </c>
      <c r="F40" s="22">
        <f t="shared" si="1"/>
        <v>1598483.5164835164</v>
      </c>
      <c r="H40" s="2">
        <v>2140619</v>
      </c>
      <c r="J40" s="32">
        <v>3408.6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at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</dc:creator>
  <cp:keywords/>
  <dc:description/>
  <cp:lastModifiedBy>Peter H. Lindert</cp:lastModifiedBy>
  <dcterms:created xsi:type="dcterms:W3CDTF">2000-07-21T20:00:44Z</dcterms:created>
  <dcterms:modified xsi:type="dcterms:W3CDTF">2000-07-24T17:34:58Z</dcterms:modified>
  <cp:category/>
  <cp:version/>
  <cp:contentType/>
  <cp:contentStatus/>
</cp:coreProperties>
</file>