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40" yWindow="65456" windowWidth="23300" windowHeight="13960" firstSheet="1" activeTab="3"/>
  </bookViews>
  <sheets>
    <sheet name="Town pop 1680-1790" sheetId="1" r:id="rId1"/>
    <sheet name="Bos &amp; Phil occs 1774-1790" sheetId="2" r:id="rId2"/>
    <sheet name="NYC occs 1746-1795" sheetId="3" r:id="rId3"/>
    <sheet name="NYC occs 1795" sheetId="4" r:id="rId4"/>
  </sheets>
  <definedNames/>
  <calcPr fullCalcOnLoad="1"/>
</workbook>
</file>

<file path=xl/sharedStrings.xml><?xml version="1.0" encoding="utf-8"?>
<sst xmlns="http://schemas.openxmlformats.org/spreadsheetml/2006/main" count="634" uniqueCount="353">
  <si>
    <r>
      <t>Perspectives in American History</t>
    </r>
    <r>
      <rPr>
        <sz val="12"/>
        <color indexed="8"/>
        <rFont val="Calibri"/>
        <family val="0"/>
      </rPr>
      <t xml:space="preserve"> 8 (1974), pp. 121-186.</t>
    </r>
  </si>
  <si>
    <r>
      <t xml:space="preserve">4-  Greene, Evarts B. and Virginia D. Harrington. 1966. </t>
    </r>
    <r>
      <rPr>
        <i/>
        <sz val="12"/>
        <rFont val="Calibri"/>
        <family val="0"/>
      </rPr>
      <t>American Population before the Federal Census of 1790</t>
    </r>
    <r>
      <rPr>
        <sz val="12"/>
        <rFont val="Calibri"/>
        <family val="0"/>
      </rPr>
      <t>. Gloucester MA: Peter Smith, pp. 177-179.</t>
    </r>
  </si>
  <si>
    <t>Charleston, 1790 census: total,</t>
  </si>
  <si>
    <t>including slaves = 66,985</t>
  </si>
  <si>
    <t>Greene &amp; Harrington</t>
  </si>
  <si>
    <t>[year 1767/]</t>
  </si>
  <si>
    <t>Marblehead, MA</t>
  </si>
  <si>
    <t>Occupations and Sectors for the Listed Population of Boston and Philadelphia 1774-1790</t>
  </si>
  <si>
    <r>
      <t xml:space="preserve">Source = Price, Jacob M. 1974. “Economic Function and the Growth of American Port Towns in the Eighteenth Century,” </t>
    </r>
    <r>
      <rPr>
        <i/>
        <sz val="12"/>
        <rFont val="Calibri"/>
        <family val="0"/>
      </rPr>
      <t>Perspectives in American History</t>
    </r>
    <r>
      <rPr>
        <sz val="12"/>
        <rFont val="Calibri"/>
        <family val="0"/>
      </rPr>
      <t xml:space="preserve"> 8: 121-186,</t>
    </r>
  </si>
  <si>
    <t>F. Negro heads of household without stated occupation</t>
  </si>
  <si>
    <t>Three Estimates of the Sectoral Distribution of the Employed Adult Population of New York City: 1746-1795</t>
  </si>
  <si>
    <t>males over 16</t>
  </si>
  <si>
    <t>polls</t>
  </si>
  <si>
    <t>Salem, MA</t>
  </si>
  <si>
    <t>Note: For Charleston 1773, Greene</t>
  </si>
  <si>
    <t>Harrington (1966, p. 178) quote an</t>
  </si>
  <si>
    <t>estimate of 14,000 (apparently</t>
  </si>
  <si>
    <t>just the free) persons.</t>
  </si>
  <si>
    <r>
      <t xml:space="preserve">3-  Jacob M. Price, “Economic Function and the Growth of American Port Towns in the Eighteenth Century,” </t>
    </r>
  </si>
  <si>
    <t>[Free population only]</t>
  </si>
  <si>
    <t>[Total, includings slaves]</t>
  </si>
  <si>
    <t>(incl 1,294 slaves)</t>
  </si>
  <si>
    <t>(whole County?)</t>
  </si>
  <si>
    <r>
      <t xml:space="preserve">1 - Carl Bridenbaugh, </t>
    </r>
    <r>
      <rPr>
        <i/>
        <sz val="12"/>
        <rFont val="Calibri"/>
        <family val="0"/>
      </rPr>
      <t xml:space="preserve">Cities in the Wilderness: The First Century of Urban Life in America </t>
    </r>
    <r>
      <rPr>
        <sz val="12"/>
        <rFont val="Calibri"/>
        <family val="0"/>
      </rPr>
      <t>(New York: Knopf, 1960), pp. 6, 143, and 303.</t>
    </r>
  </si>
  <si>
    <t>Greene-Harrington</t>
  </si>
  <si>
    <t>Norfolk, VA</t>
  </si>
  <si>
    <t>[Town, not county]</t>
  </si>
  <si>
    <t>[whites]</t>
  </si>
  <si>
    <t>[total]</t>
  </si>
  <si>
    <t>[year 1756/]</t>
  </si>
  <si>
    <t>[See below]</t>
  </si>
  <si>
    <t>Greene &amp; Harrington, p. 31:</t>
  </si>
  <si>
    <r>
      <t>1746-1770</t>
    </r>
    <r>
      <rPr>
        <vertAlign val="superscript"/>
        <sz val="12"/>
        <rFont val="Calibri"/>
        <family val="0"/>
      </rPr>
      <t>a</t>
    </r>
  </si>
  <si>
    <r>
      <t>1790</t>
    </r>
    <r>
      <rPr>
        <vertAlign val="superscript"/>
        <sz val="12"/>
        <rFont val="Calibri"/>
        <family val="0"/>
      </rPr>
      <t>b</t>
    </r>
  </si>
  <si>
    <r>
      <t>1795</t>
    </r>
    <r>
      <rPr>
        <vertAlign val="superscript"/>
        <sz val="12"/>
        <rFont val="Calibri"/>
        <family val="0"/>
      </rPr>
      <t>c</t>
    </r>
  </si>
  <si>
    <r>
      <t xml:space="preserve">a - "The Burghers of New Amsterdam and the Freemen of New York, 1675-1863," </t>
    </r>
    <r>
      <rPr>
        <i/>
        <sz val="12"/>
        <rFont val="Calibri"/>
        <family val="0"/>
      </rPr>
      <t>Collections of New York Historical Society, XVIII for 1885</t>
    </r>
    <r>
      <rPr>
        <sz val="12"/>
        <rFont val="Calibri"/>
        <family val="0"/>
      </rPr>
      <t xml:space="preserve"> (New York, 1886)</t>
    </r>
  </si>
  <si>
    <r>
      <t xml:space="preserve">b - </t>
    </r>
    <r>
      <rPr>
        <i/>
        <sz val="12"/>
        <rFont val="Calibri"/>
        <family val="0"/>
      </rPr>
      <t xml:space="preserve">The New York Directory and Register for the Year 1790 </t>
    </r>
    <r>
      <rPr>
        <sz val="12"/>
        <rFont val="Calibri"/>
        <family val="0"/>
      </rPr>
      <t>(New York, 1790)</t>
    </r>
  </si>
  <si>
    <r>
      <t xml:space="preserve">c - New York Municipal Achives: "Record of Persons who have died in the City of New York of the putrid bilious or Yellow Fever in 1795 as reported by Health Committee," printed, with the original version of some slaves and foreigners, as "New York Deaths,", </t>
    </r>
    <r>
      <rPr>
        <i/>
        <sz val="12"/>
        <rFont val="Calibri"/>
        <family val="0"/>
      </rPr>
      <t xml:space="preserve">New York Genealogical and Biographical Record, </t>
    </r>
    <r>
      <rPr>
        <sz val="12"/>
        <rFont val="Calibri"/>
        <family val="0"/>
      </rPr>
      <t>81 (1950), 146-155, 203-206.</t>
    </r>
  </si>
  <si>
    <r>
      <t xml:space="preserve">2 - William S. Rossiter, </t>
    </r>
    <r>
      <rPr>
        <i/>
        <sz val="12"/>
        <rFont val="Calibri"/>
        <family val="0"/>
      </rPr>
      <t xml:space="preserve">A Century of Population Growth </t>
    </r>
    <r>
      <rPr>
        <sz val="12"/>
        <rFont val="Calibri"/>
        <family val="0"/>
      </rPr>
      <t>(Washington, D. C.: 1909), pp. 11, 78.</t>
    </r>
  </si>
  <si>
    <t>JGW, 2011 w/further</t>
  </si>
  <si>
    <t>annotation Jan 2013</t>
  </si>
  <si>
    <t>Innkeepers etc=IIE(8to10)</t>
  </si>
  <si>
    <t>Mariners IVA</t>
  </si>
  <si>
    <t>Merchants IVB</t>
  </si>
  <si>
    <t>Agriculture VA</t>
  </si>
  <si>
    <t>Laborers, unemployed V(B+C)</t>
  </si>
  <si>
    <t>Craftsmen=II(C+D+E1)+III(A,B,DtoG)</t>
  </si>
  <si>
    <t>Population Estimates of Eighteenth-Century American Towns 1680-1790</t>
  </si>
  <si>
    <t>Marblehead, MA</t>
  </si>
  <si>
    <t>Middletown, CT</t>
  </si>
  <si>
    <t>Hartford, CT</t>
  </si>
  <si>
    <t>Lancaster, PA</t>
  </si>
  <si>
    <t>Salem, MA</t>
  </si>
  <si>
    <t>New London, CT</t>
  </si>
  <si>
    <t>Norwich, CT</t>
  </si>
  <si>
    <t>New Haven, CT</t>
  </si>
  <si>
    <t>Baltimore, MD</t>
  </si>
  <si>
    <t>Charleston, SC</t>
  </si>
  <si>
    <t>Newport, RI</t>
  </si>
  <si>
    <t>Boston, MA</t>
  </si>
  <si>
    <t>Philadelphia, PA</t>
  </si>
  <si>
    <t>New York, NY</t>
  </si>
  <si>
    <t>All from Price (1974).</t>
  </si>
  <si>
    <t>Source : Price (1974).</t>
  </si>
  <si>
    <t>A Sectoral Analysis from a Sample of New York City Population, 1795 (the yellow fever deaths sample)</t>
  </si>
  <si>
    <t>Bridenbaugh1</t>
  </si>
  <si>
    <t>Rossiter2</t>
  </si>
  <si>
    <t>Freemen Admitted</t>
  </si>
  <si>
    <t>Directory</t>
  </si>
  <si>
    <t>Yellow Fever Deaths</t>
  </si>
  <si>
    <t>Government</t>
  </si>
  <si>
    <t>Service Sector</t>
  </si>
  <si>
    <t>Industrial Sector</t>
  </si>
  <si>
    <t>Maritime-Mercantile Sector</t>
  </si>
  <si>
    <t>A. Federal</t>
  </si>
  <si>
    <t>B. State</t>
  </si>
  <si>
    <t>C. Local</t>
  </si>
  <si>
    <t>B. Retailer</t>
  </si>
  <si>
    <t>III. Industrial Sector</t>
  </si>
  <si>
    <t>A. Textile</t>
  </si>
  <si>
    <t>B. Leather and fur trades</t>
  </si>
  <si>
    <t>D. Shipbuilding</t>
  </si>
  <si>
    <t>E. Metal crafts</t>
  </si>
  <si>
    <t>IV. Commerce (martime) and fisheries</t>
  </si>
  <si>
    <t>A. Mariners, etc.</t>
  </si>
  <si>
    <t>B. Merchants and supporing services</t>
  </si>
  <si>
    <t>V. Other (occupation unknown)</t>
  </si>
  <si>
    <t>A. Men and boys</t>
  </si>
  <si>
    <t>B. Women and girls</t>
  </si>
  <si>
    <t>Total</t>
  </si>
  <si>
    <t>%</t>
  </si>
  <si>
    <t>Professional</t>
  </si>
  <si>
    <t>Retail merchant</t>
  </si>
  <si>
    <t>Retail craftsman</t>
  </si>
  <si>
    <t>Building craftsman</t>
  </si>
  <si>
    <t>Transport worker</t>
  </si>
  <si>
    <t>Textile trades</t>
  </si>
  <si>
    <t>Leather and fur trades</t>
  </si>
  <si>
    <t>Food and drink processing</t>
  </si>
  <si>
    <t>Ship building artisan</t>
  </si>
  <si>
    <t>Metal artisan</t>
  </si>
  <si>
    <t>Furniture worker</t>
  </si>
  <si>
    <t>Misc craftsmen</t>
  </si>
  <si>
    <t>Mariners</t>
  </si>
  <si>
    <t>Merchants</t>
  </si>
  <si>
    <t>Unskilled males</t>
  </si>
  <si>
    <t>Unskilled females</t>
  </si>
  <si>
    <t>Sample</t>
  </si>
  <si>
    <t xml:space="preserve"> Other service workers</t>
  </si>
  <si>
    <t>Craftsmen</t>
  </si>
  <si>
    <t>Merchant</t>
  </si>
  <si>
    <t>Mariners and fishermen</t>
  </si>
  <si>
    <t>doctors=1+3+4</t>
  </si>
  <si>
    <t>lawyers</t>
  </si>
  <si>
    <t>ministers</t>
  </si>
  <si>
    <t>teachers</t>
  </si>
  <si>
    <t>other=2+8</t>
  </si>
  <si>
    <t>Food and drink processing IIIC</t>
  </si>
  <si>
    <t>Gov &amp; military I-IE</t>
  </si>
  <si>
    <t>Esquire IE</t>
  </si>
  <si>
    <t>Professional IIA</t>
  </si>
  <si>
    <t>Retail &amp; wholesale merchants B</t>
  </si>
  <si>
    <t>Barber IIF1</t>
  </si>
  <si>
    <t>Washerwoman IIF10</t>
  </si>
  <si>
    <t>Porter, servant IIF7</t>
  </si>
  <si>
    <t>Other services IIF-IIF(1+7+10)</t>
  </si>
  <si>
    <t>Transport=IIE(2to7)+IIE11</t>
  </si>
  <si>
    <t>E. Metal crafts (except balcksmiths)</t>
  </si>
  <si>
    <t>1. brassfounder, founder</t>
  </si>
  <si>
    <t>2. bucklemaker, buttonmaker</t>
  </si>
  <si>
    <t>3. clockmaker</t>
  </si>
  <si>
    <t>4. coppersmith</t>
  </si>
  <si>
    <t>5. cutler</t>
  </si>
  <si>
    <t>6. file cutter</t>
  </si>
  <si>
    <t>7. goldsmith</t>
  </si>
  <si>
    <t>8. gunsmith</t>
  </si>
  <si>
    <t>9. instrument maker</t>
  </si>
  <si>
    <t>10. locksmith</t>
  </si>
  <si>
    <t>11. nailor, nailsmith, nailmaker</t>
  </si>
  <si>
    <t>12. pewterer</t>
  </si>
  <si>
    <t>13. plane-maker, sawmaker</t>
  </si>
  <si>
    <t>14. silversmith</t>
  </si>
  <si>
    <t>15. tinner, tinker, tinman, whitesmith</t>
  </si>
  <si>
    <t>16. watchmaker</t>
  </si>
  <si>
    <t>16a. watchcase maker</t>
  </si>
  <si>
    <t>F. Furniture trades</t>
  </si>
  <si>
    <t>1. cabinetmaker</t>
  </si>
  <si>
    <t>2. carver</t>
  </si>
  <si>
    <t>3. chairmaker</t>
  </si>
  <si>
    <t>4. turner</t>
  </si>
  <si>
    <t>5. upholsterer, upholder</t>
  </si>
  <si>
    <t>G. Miscellaneous trades</t>
  </si>
  <si>
    <t>1. brickmaker</t>
  </si>
  <si>
    <t>2. brushmaker</t>
  </si>
  <si>
    <t>3. chaisemaker, coachmaker</t>
  </si>
  <si>
    <t>4. paperstainer, papermaker</t>
  </si>
  <si>
    <t>5. potter</t>
  </si>
  <si>
    <t>6. printer, engraver</t>
  </si>
  <si>
    <t>7. soapboiler, soap chandler</t>
  </si>
  <si>
    <t>8. whalebonecutter, combmaker, staysmaker</t>
  </si>
  <si>
    <t>9. wheelwright</t>
  </si>
  <si>
    <t>10. other trades</t>
  </si>
  <si>
    <t>IV. Commerce (maritime) and fisheries</t>
  </si>
  <si>
    <t>A. Mariners</t>
  </si>
  <si>
    <t>1. sea captain, master mariner</t>
  </si>
  <si>
    <t>2. mate</t>
  </si>
  <si>
    <t>3. pilot</t>
  </si>
  <si>
    <t>4. sailor, seaman, mariner</t>
  </si>
  <si>
    <t>5. fisherman</t>
  </si>
  <si>
    <t>B. Mercahnts and supporting personnel</t>
  </si>
  <si>
    <t>1. accountant</t>
  </si>
  <si>
    <t>2. banker</t>
  </si>
  <si>
    <t>3. broker, scrivener</t>
  </si>
  <si>
    <t>4. chandler, ship chandler</t>
  </si>
  <si>
    <t>5. clerk, scribe</t>
  </si>
  <si>
    <t>6. cooper</t>
  </si>
  <si>
    <t>7. corn dealer, flour merchant/seller</t>
  </si>
  <si>
    <t>8. merchant</t>
  </si>
  <si>
    <t>9. stevedore, trimmer</t>
  </si>
  <si>
    <t>10. underwriter</t>
  </si>
  <si>
    <t>11. wharfinger</t>
  </si>
  <si>
    <t>V. Unclassified</t>
  </si>
  <si>
    <t>A. Agricultural</t>
  </si>
  <si>
    <t>2. farmer, yeoman</t>
  </si>
  <si>
    <t>3. goat keeper</t>
  </si>
  <si>
    <t>4. gardner</t>
  </si>
  <si>
    <t>5. grazier</t>
  </si>
  <si>
    <t>6. welldigger</t>
  </si>
  <si>
    <t>B. Laborers(unassignable to sector)</t>
  </si>
  <si>
    <t>C. Unemployed and retired (including gentlemen)</t>
  </si>
  <si>
    <t>D. Women head of household without occupation</t>
  </si>
  <si>
    <t>1. widows</t>
  </si>
  <si>
    <t>2. other</t>
  </si>
  <si>
    <t>E. Males, without stated occupation</t>
  </si>
  <si>
    <t>1. married man</t>
  </si>
  <si>
    <t>2. singleman</t>
  </si>
  <si>
    <t>G. Illegible and not indicated</t>
  </si>
  <si>
    <t>1. ditcher</t>
  </si>
  <si>
    <t>10. sawyer, woodsawyer, woodcutter</t>
  </si>
  <si>
    <t>11. stonecutter, marble quarrier</t>
  </si>
  <si>
    <t>12. wharfbuilder</t>
  </si>
  <si>
    <t>E. Travel and transport services</t>
  </si>
  <si>
    <t>1. blacksmith, smith, farrier</t>
  </si>
  <si>
    <t>2. carter, cartman, truckman</t>
  </si>
  <si>
    <t>3. chaise-letter</t>
  </si>
  <si>
    <t>4. coach-driver, coachman</t>
  </si>
  <si>
    <t>5. drayman</t>
  </si>
  <si>
    <t>6. drover</t>
  </si>
  <si>
    <t>7. hack-driver</t>
  </si>
  <si>
    <t>8. innkeeper, innholder, boarder-keeper</t>
  </si>
  <si>
    <t>8a. lodging-house keeper</t>
  </si>
  <si>
    <t>8b. waiter</t>
  </si>
  <si>
    <t>9. stable-keeper, livery-stable-keeper</t>
  </si>
  <si>
    <t>10. tavern-keeper, taverner, dram shop keeper</t>
  </si>
  <si>
    <t>11. waterman, boatman, flatman</t>
  </si>
  <si>
    <t>11a. ferryman</t>
  </si>
  <si>
    <t>11b. shallopman</t>
  </si>
  <si>
    <t>F. Other services</t>
  </si>
  <si>
    <t>1. barber, hairdresser</t>
  </si>
  <si>
    <t>2. chimney sweeper</t>
  </si>
  <si>
    <t>3. gravedigger</t>
  </si>
  <si>
    <t>4. lightman</t>
  </si>
  <si>
    <t>5. limner (portrait painter)</t>
  </si>
  <si>
    <t>6. musician, fiddler</t>
  </si>
  <si>
    <t>6a. dancing master</t>
  </si>
  <si>
    <t>7. servant, porter</t>
  </si>
  <si>
    <t>7a. overseer</t>
  </si>
  <si>
    <t>8. secton</t>
  </si>
  <si>
    <t>9. razor grinder</t>
  </si>
  <si>
    <t>10. washerwomen</t>
  </si>
  <si>
    <t>III. Industrial</t>
  </si>
  <si>
    <t>A. Textile trades</t>
  </si>
  <si>
    <t>1. calico printer</t>
  </si>
  <si>
    <t>2. duckcloth maker</t>
  </si>
  <si>
    <t>3. dyer, silkdyer, blue dyer</t>
  </si>
  <si>
    <t>4. fuller</t>
  </si>
  <si>
    <t>5. lacemaker</t>
  </si>
  <si>
    <t>6. linen manufacturer, flax dresser</t>
  </si>
  <si>
    <t>7. spinner</t>
  </si>
  <si>
    <t>8. stocking weaver, stocking knitter, knitter</t>
  </si>
  <si>
    <t>9. threadmaker</t>
  </si>
  <si>
    <t>10. weaver</t>
  </si>
  <si>
    <t>10a. clothier</t>
  </si>
  <si>
    <t>11. woolcardmaker, cardmaker</t>
  </si>
  <si>
    <t>12. woolcomber</t>
  </si>
  <si>
    <t>B. Leather and fur-using trades</t>
  </si>
  <si>
    <t>1. currier</t>
  </si>
  <si>
    <t>2. glover</t>
  </si>
  <si>
    <t>3. harnessmaker, whipmaker</t>
  </si>
  <si>
    <t>4. hatter</t>
  </si>
  <si>
    <t>5. leather dresser, skinner, skindresser</t>
  </si>
  <si>
    <t>6. leather merchant</t>
  </si>
  <si>
    <t>7. saddler, saddlemaker</t>
  </si>
  <si>
    <t>8. shoemaker, cordwainer</t>
  </si>
  <si>
    <t>9. tanner</t>
  </si>
  <si>
    <t>C. Food and drink processing</t>
  </si>
  <si>
    <t>1. brewer, beer house</t>
  </si>
  <si>
    <t>2. chocolate maker</t>
  </si>
  <si>
    <t>3. distiller</t>
  </si>
  <si>
    <t>4. miller, bran flourer, flour-maker</t>
  </si>
  <si>
    <t>5. sugarboiler, refiner, sugarbaker</t>
  </si>
  <si>
    <t>D. Shipbuilding and fitting crafts</t>
  </si>
  <si>
    <t>1. blockmaker</t>
  </si>
  <si>
    <t>2. boatbuilder</t>
  </si>
  <si>
    <t>3. caulker</t>
  </si>
  <si>
    <t>4. mastmaker</t>
  </si>
  <si>
    <t>5. oarmaker</t>
  </si>
  <si>
    <t>6. pumpmaker</t>
  </si>
  <si>
    <t>7. rigger</t>
  </si>
  <si>
    <t>8. ropemaker</t>
  </si>
  <si>
    <t>9. sailmaker</t>
  </si>
  <si>
    <t>10. sea cooper</t>
  </si>
  <si>
    <t>11. shipcarpenter, ship joiner, shipwright</t>
  </si>
  <si>
    <t>Year</t>
  </si>
  <si>
    <t>Rossiter</t>
  </si>
  <si>
    <t>1790 Census</t>
  </si>
  <si>
    <t>Bridenbaugh</t>
  </si>
  <si>
    <t>Portsmouth, NH</t>
  </si>
  <si>
    <t>Providence, RI</t>
  </si>
  <si>
    <t>Albany, NY</t>
  </si>
  <si>
    <t>Annapolis, MD</t>
  </si>
  <si>
    <t>Savannah, GA</t>
  </si>
  <si>
    <t>Boston (1790)</t>
  </si>
  <si>
    <t>Philadelphia (1774)</t>
  </si>
  <si>
    <t>Philadelphia (1780-1783)</t>
  </si>
  <si>
    <t>I. Government</t>
  </si>
  <si>
    <t>A. Foreign diplomats</t>
  </si>
  <si>
    <t>B. Federal or Congressional</t>
  </si>
  <si>
    <t>C. State or Provincial</t>
  </si>
  <si>
    <t>D. Local and Law Enforcement</t>
  </si>
  <si>
    <t>E. "Esquires" unidentified</t>
  </si>
  <si>
    <t>F. Military</t>
  </si>
  <si>
    <t>II. Service Sector</t>
  </si>
  <si>
    <t>A. Professional</t>
  </si>
  <si>
    <t>1. apothecary, druggist</t>
  </si>
  <si>
    <t>2. architect</t>
  </si>
  <si>
    <t>3. dentist</t>
  </si>
  <si>
    <t>4. doctor, physician</t>
  </si>
  <si>
    <t>4a. surgeon</t>
  </si>
  <si>
    <t>4b. midwife</t>
  </si>
  <si>
    <t>5. lawyer, attorney, conveyancer</t>
  </si>
  <si>
    <t>5a. notary public</t>
  </si>
  <si>
    <t>6. minister</t>
  </si>
  <si>
    <t>7. schoolmaster</t>
  </si>
  <si>
    <t>7a. schoolmistress</t>
  </si>
  <si>
    <t>8. surveyor</t>
  </si>
  <si>
    <t>B. Retailers and local wholesalers, etc.</t>
  </si>
  <si>
    <t>1. auctioneer, vendue cryer</t>
  </si>
  <si>
    <t>2. bookseller</t>
  </si>
  <si>
    <t>3. cyderman, cider cooper</t>
  </si>
  <si>
    <t>4. grocer</t>
  </si>
  <si>
    <t>5. hardware dealer, ironmonger, iron merchant</t>
  </si>
  <si>
    <t>6. hosier</t>
  </si>
  <si>
    <t>7. jeweler</t>
  </si>
  <si>
    <t>8. lemon dealer, lime-seller</t>
  </si>
  <si>
    <t>9. lumber merchant, board merchant</t>
  </si>
  <si>
    <t>10. milkman</t>
  </si>
  <si>
    <t>11. oysterman</t>
  </si>
  <si>
    <t>12. peddler, huckster</t>
  </si>
  <si>
    <t>13. retailer, shopkeeper, storekeeper</t>
  </si>
  <si>
    <t>14. shoe dealer</t>
  </si>
  <si>
    <t>15. slop-shop keeper</t>
  </si>
  <si>
    <t>16. stationer</t>
  </si>
  <si>
    <t>17. tallow chandler</t>
  </si>
  <si>
    <t>18. trader, dealer, jobber</t>
  </si>
  <si>
    <t>18a. horsedealer</t>
  </si>
  <si>
    <t>19. wine cooper, liquor seller</t>
  </si>
  <si>
    <t>19a. meadseller</t>
  </si>
  <si>
    <t>C. Retail crafts</t>
  </si>
  <si>
    <t>1. bacon smoker</t>
  </si>
  <si>
    <t>2. baker, biscuit baker</t>
  </si>
  <si>
    <t>2a. gingerbread baker, pastry cook</t>
  </si>
  <si>
    <t>3. butcher</t>
  </si>
  <si>
    <t>4. confectioner</t>
  </si>
  <si>
    <t>5. mustardmaker</t>
  </si>
  <si>
    <t>6. bookbinder</t>
  </si>
  <si>
    <t>7. furrier</t>
  </si>
  <si>
    <t>8. tailor</t>
  </si>
  <si>
    <t>8a. breechesmaker</t>
  </si>
  <si>
    <t>8b. mantua-maker, muffmaker</t>
  </si>
  <si>
    <t>9. tobacconist, snuffmaker</t>
  </si>
  <si>
    <t>D. Building crafts</t>
  </si>
  <si>
    <t>1. carpenters, house carpenters</t>
  </si>
  <si>
    <t>1a. fence-maker</t>
  </si>
  <si>
    <t>1b. joiner</t>
  </si>
  <si>
    <t>2. contractor, head builder</t>
  </si>
  <si>
    <t>3. glazier</t>
  </si>
  <si>
    <t>4. mason, bricklayer</t>
  </si>
  <si>
    <t>5. millwright</t>
  </si>
  <si>
    <t>6. painter</t>
  </si>
  <si>
    <t>7. paver</t>
  </si>
  <si>
    <t>8. plasterer</t>
  </si>
  <si>
    <t>9. plumber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</si>
</sst>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General"/>
    <numFmt numFmtId="171" formatCode="0"/>
    <numFmt numFmtId="172" formatCode="#,##0"/>
    <numFmt numFmtId="173" formatCode="#,##0"/>
    <numFmt numFmtId="174" formatCode="0"/>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0"/>
    </font>
    <font>
      <sz val="12"/>
      <name val="Calibri"/>
      <family val="0"/>
    </font>
    <font>
      <i/>
      <sz val="12"/>
      <name val="Calibri"/>
      <family val="0"/>
    </font>
    <font>
      <sz val="12"/>
      <color indexed="8"/>
      <name val="Calibri"/>
      <family val="0"/>
    </font>
    <font>
      <i/>
      <sz val="12"/>
      <color indexed="8"/>
      <name val="Calibri"/>
      <family val="0"/>
    </font>
    <font>
      <u val="single"/>
      <sz val="10"/>
      <color indexed="12"/>
      <name val="Arial"/>
      <family val="0"/>
    </font>
    <font>
      <u val="single"/>
      <sz val="10"/>
      <color indexed="61"/>
      <name val="Arial"/>
      <family val="0"/>
    </font>
    <font>
      <b/>
      <sz val="14"/>
      <color indexed="10"/>
      <name val="Calibri"/>
      <family val="0"/>
    </font>
    <font>
      <sz val="10"/>
      <name val="Calibri"/>
      <family val="0"/>
    </font>
    <font>
      <u val="single"/>
      <sz val="12"/>
      <name val="Calibri"/>
      <family val="0"/>
    </font>
    <font>
      <vertAlign val="superscript"/>
      <sz val="12"/>
      <name val="Calibri"/>
      <family val="0"/>
    </font>
    <font>
      <b/>
      <sz val="12"/>
      <color indexed="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5">
    <xf numFmtId="0" fontId="0" fillId="0" borderId="0" xfId="0" applyAlignment="1">
      <alignment/>
    </xf>
    <xf numFmtId="0" fontId="18" fillId="0" borderId="0" xfId="0" applyFont="1"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horizontal="centerContinuous"/>
    </xf>
    <xf numFmtId="0" fontId="19" fillId="0" borderId="10" xfId="0" applyFont="1" applyBorder="1" applyAlignment="1">
      <alignment horizontal="center"/>
    </xf>
    <xf numFmtId="0" fontId="19" fillId="0" borderId="0" xfId="0" applyFont="1" applyAlignment="1">
      <alignment/>
    </xf>
    <xf numFmtId="0" fontId="25" fillId="0" borderId="0" xfId="0" applyFont="1" applyAlignment="1">
      <alignment/>
    </xf>
    <xf numFmtId="0" fontId="26" fillId="0" borderId="0" xfId="0" applyFont="1" applyAlignment="1">
      <alignment/>
    </xf>
    <xf numFmtId="0" fontId="19" fillId="0" borderId="0" xfId="0" applyFont="1" applyAlignment="1">
      <alignment/>
    </xf>
    <xf numFmtId="3" fontId="19" fillId="0" borderId="0" xfId="0" applyNumberFormat="1" applyFont="1" applyAlignment="1">
      <alignment horizontal="center"/>
    </xf>
    <xf numFmtId="3" fontId="19" fillId="0" borderId="0" xfId="0" applyNumberFormat="1" applyFont="1" applyAlignment="1">
      <alignment/>
    </xf>
    <xf numFmtId="3" fontId="21" fillId="0" borderId="0" xfId="0" applyNumberFormat="1" applyFont="1" applyAlignment="1">
      <alignment horizontal="left" vertical="center"/>
    </xf>
    <xf numFmtId="171" fontId="19" fillId="0" borderId="0" xfId="0" applyNumberFormat="1" applyFont="1" applyAlignment="1">
      <alignment horizontal="center"/>
    </xf>
    <xf numFmtId="0" fontId="19" fillId="0" borderId="0" xfId="0" applyFont="1" applyBorder="1" applyAlignment="1">
      <alignment horizontal="center"/>
    </xf>
    <xf numFmtId="0" fontId="19" fillId="0" borderId="0" xfId="0" applyFont="1" applyBorder="1" applyAlignment="1">
      <alignment horizontal="centerContinuous"/>
    </xf>
    <xf numFmtId="0" fontId="27" fillId="0" borderId="0" xfId="0" applyFont="1" applyAlignment="1">
      <alignment/>
    </xf>
    <xf numFmtId="10" fontId="18" fillId="0" borderId="0" xfId="0" applyNumberFormat="1" applyFont="1" applyAlignment="1">
      <alignment horizontal="center"/>
    </xf>
    <xf numFmtId="10" fontId="19" fillId="0" borderId="0" xfId="0" applyNumberFormat="1" applyFont="1" applyAlignment="1">
      <alignment/>
    </xf>
    <xf numFmtId="2" fontId="18" fillId="0" borderId="0" xfId="0" applyNumberFormat="1" applyFont="1" applyAlignment="1">
      <alignment horizontal="center"/>
    </xf>
    <xf numFmtId="0" fontId="19" fillId="0" borderId="0" xfId="0" applyFont="1" applyAlignment="1">
      <alignment horizontal="left" indent="1"/>
    </xf>
    <xf numFmtId="0" fontId="18" fillId="0" borderId="0" xfId="0" applyFont="1" applyAlignment="1">
      <alignment horizontal="center"/>
    </xf>
    <xf numFmtId="165" fontId="18" fillId="0" borderId="0" xfId="0" applyNumberFormat="1" applyFont="1" applyAlignment="1">
      <alignment horizontal="center"/>
    </xf>
    <xf numFmtId="0" fontId="19" fillId="0" borderId="0" xfId="0" applyFont="1" applyAlignment="1">
      <alignment horizontal="right"/>
    </xf>
    <xf numFmtId="0" fontId="19" fillId="0" borderId="0" xfId="0" applyFont="1" applyAlignment="1">
      <alignment horizontal="left" indent="2"/>
    </xf>
    <xf numFmtId="0" fontId="19" fillId="0" borderId="0" xfId="0" applyFont="1" applyAlignment="1">
      <alignment horizontal="left" indent="3"/>
    </xf>
    <xf numFmtId="0" fontId="18" fillId="0" borderId="0" xfId="0" applyFont="1" applyAlignment="1">
      <alignment/>
    </xf>
    <xf numFmtId="172" fontId="19" fillId="0" borderId="0" xfId="0" applyNumberFormat="1" applyFont="1" applyAlignment="1">
      <alignment horizontal="center"/>
    </xf>
    <xf numFmtId="172" fontId="19" fillId="0" borderId="0" xfId="0" applyNumberFormat="1" applyFont="1" applyAlignment="1">
      <alignment/>
    </xf>
    <xf numFmtId="172" fontId="19" fillId="0" borderId="0" xfId="0" applyNumberFormat="1" applyFont="1" applyAlignment="1">
      <alignment horizontal="center"/>
    </xf>
    <xf numFmtId="172" fontId="18" fillId="0" borderId="0" xfId="0" applyNumberFormat="1" applyFont="1" applyAlignment="1">
      <alignment horizontal="center"/>
    </xf>
    <xf numFmtId="172" fontId="19" fillId="0" borderId="0" xfId="0" applyNumberFormat="1" applyFont="1" applyAlignment="1">
      <alignment/>
    </xf>
    <xf numFmtId="172" fontId="19" fillId="0" borderId="0" xfId="0" applyNumberFormat="1" applyFont="1" applyBorder="1" applyAlignment="1">
      <alignment horizontal="centerContinuous"/>
    </xf>
    <xf numFmtId="172" fontId="19" fillId="0" borderId="10" xfId="0" applyNumberFormat="1" applyFont="1" applyBorder="1" applyAlignment="1">
      <alignment horizontal="center"/>
    </xf>
    <xf numFmtId="10" fontId="19" fillId="0" borderId="0" xfId="0" applyNumberFormat="1" applyFont="1" applyAlignment="1">
      <alignment horizontal="center"/>
    </xf>
    <xf numFmtId="0" fontId="19" fillId="0" borderId="0" xfId="0" applyFont="1" applyAlignment="1">
      <alignment horizontal="left"/>
    </xf>
    <xf numFmtId="3" fontId="19" fillId="0" borderId="0" xfId="0" applyNumberFormat="1" applyFont="1" applyAlignment="1">
      <alignment horizontal="left"/>
    </xf>
    <xf numFmtId="3" fontId="26" fillId="0" borderId="0" xfId="0" applyNumberFormat="1" applyFont="1" applyAlignment="1">
      <alignment/>
    </xf>
    <xf numFmtId="171" fontId="19" fillId="22" borderId="0" xfId="0" applyNumberFormat="1" applyFont="1" applyFill="1" applyAlignment="1">
      <alignment horizontal="center"/>
    </xf>
    <xf numFmtId="3" fontId="19" fillId="22" borderId="0" xfId="0" applyNumberFormat="1" applyFont="1" applyFill="1" applyAlignment="1">
      <alignment horizontal="center"/>
    </xf>
    <xf numFmtId="3" fontId="19" fillId="22" borderId="0" xfId="0" applyNumberFormat="1" applyFont="1" applyFill="1" applyAlignment="1">
      <alignment/>
    </xf>
    <xf numFmtId="0" fontId="19" fillId="22" borderId="0" xfId="0" applyFont="1" applyFill="1" applyAlignment="1">
      <alignment/>
    </xf>
    <xf numFmtId="0" fontId="19" fillId="0" borderId="10" xfId="0" applyFont="1" applyBorder="1" applyAlignment="1">
      <alignment horizontal="left"/>
    </xf>
    <xf numFmtId="3" fontId="26" fillId="0" borderId="0" xfId="0" applyNumberFormat="1" applyFont="1" applyAlignment="1">
      <alignment horizontal="right"/>
    </xf>
    <xf numFmtId="171" fontId="19" fillId="0" borderId="0" xfId="0" applyNumberFormat="1" applyFont="1" applyAlignment="1">
      <alignment/>
    </xf>
    <xf numFmtId="3" fontId="26" fillId="0" borderId="11" xfId="0" applyNumberFormat="1" applyFont="1" applyBorder="1" applyAlignment="1">
      <alignment/>
    </xf>
    <xf numFmtId="3" fontId="19" fillId="0" borderId="12" xfId="0" applyNumberFormat="1" applyFont="1" applyBorder="1" applyAlignment="1">
      <alignment horizontal="center"/>
    </xf>
    <xf numFmtId="3" fontId="26" fillId="0" borderId="13" xfId="0" applyNumberFormat="1" applyFont="1" applyBorder="1" applyAlignment="1">
      <alignment/>
    </xf>
    <xf numFmtId="3" fontId="19" fillId="0" borderId="14" xfId="0" applyNumberFormat="1" applyFont="1" applyBorder="1" applyAlignment="1">
      <alignment horizontal="center"/>
    </xf>
    <xf numFmtId="3" fontId="26" fillId="0" borderId="15" xfId="0" applyNumberFormat="1" applyFont="1" applyBorder="1" applyAlignment="1">
      <alignment/>
    </xf>
    <xf numFmtId="3" fontId="19" fillId="0" borderId="16" xfId="0" applyNumberFormat="1" applyFont="1" applyBorder="1" applyAlignment="1">
      <alignment horizontal="center"/>
    </xf>
    <xf numFmtId="3" fontId="22" fillId="0" borderId="0" xfId="0" applyNumberFormat="1" applyFont="1" applyAlignment="1">
      <alignment horizontal="left" vertical="center"/>
    </xf>
    <xf numFmtId="3" fontId="26" fillId="0" borderId="12" xfId="0" applyNumberFormat="1" applyFont="1" applyBorder="1" applyAlignment="1">
      <alignment/>
    </xf>
    <xf numFmtId="3" fontId="26" fillId="0" borderId="16" xfId="0" applyNumberFormat="1" applyFont="1" applyBorder="1" applyAlignment="1">
      <alignment/>
    </xf>
    <xf numFmtId="0" fontId="2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14"/>
  <sheetViews>
    <sheetView zoomScale="125" zoomScaleNormal="125" zoomScalePageLayoutView="0" workbookViewId="0" topLeftCell="A1">
      <pane xSplit="12260" ySplit="3380" topLeftCell="A19" activePane="bottomRight" state="split"/>
      <selection pane="topLeft" activeCell="A38" sqref="A38"/>
      <selection pane="topRight" activeCell="AG4" sqref="AG4"/>
      <selection pane="bottomLeft" activeCell="A25" sqref="A25:IV25"/>
      <selection pane="bottomRight" activeCell="D30" sqref="D30"/>
    </sheetView>
  </sheetViews>
  <sheetFormatPr defaultColWidth="9.140625" defaultRowHeight="12.75"/>
  <cols>
    <col min="1" max="1" width="9.140625" style="3" customWidth="1"/>
    <col min="2" max="13" width="12.7109375" style="2" customWidth="1"/>
    <col min="14" max="18" width="12.7109375" style="3" customWidth="1"/>
    <col min="19" max="19" width="13.421875" style="3" customWidth="1"/>
    <col min="20" max="28" width="12.7109375" style="3" customWidth="1"/>
    <col min="29" max="29" width="14.7109375" style="3" customWidth="1"/>
    <col min="30" max="41" width="12.7109375" style="3" customWidth="1"/>
    <col min="42" max="16384" width="9.140625" style="3" customWidth="1"/>
  </cols>
  <sheetData>
    <row r="1" spans="1:3" ht="18">
      <c r="A1" s="8" t="s">
        <v>39</v>
      </c>
      <c r="C1" s="7" t="s">
        <v>47</v>
      </c>
    </row>
    <row r="2" spans="1:20" ht="15">
      <c r="A2" s="8" t="s">
        <v>40</v>
      </c>
      <c r="J2" s="35" t="s">
        <v>19</v>
      </c>
      <c r="L2" s="35" t="s">
        <v>20</v>
      </c>
      <c r="R2" s="3" t="s">
        <v>26</v>
      </c>
      <c r="T2" s="3" t="s">
        <v>26</v>
      </c>
    </row>
    <row r="3" spans="2:41" ht="15">
      <c r="B3" s="4" t="s">
        <v>60</v>
      </c>
      <c r="C3" s="4"/>
      <c r="D3" s="4" t="s">
        <v>61</v>
      </c>
      <c r="E3" s="4"/>
      <c r="F3" s="4" t="s">
        <v>59</v>
      </c>
      <c r="G3" s="4"/>
      <c r="H3" s="4" t="s">
        <v>58</v>
      </c>
      <c r="I3" s="4"/>
      <c r="J3" s="4" t="s">
        <v>57</v>
      </c>
      <c r="K3" s="4"/>
      <c r="L3" s="4" t="s">
        <v>56</v>
      </c>
      <c r="M3" s="4"/>
      <c r="N3" s="4" t="s">
        <v>55</v>
      </c>
      <c r="O3" s="4"/>
      <c r="P3" s="4" t="s">
        <v>54</v>
      </c>
      <c r="Q3" s="4"/>
      <c r="R3" s="4" t="s">
        <v>25</v>
      </c>
      <c r="S3" s="4"/>
      <c r="T3" s="4" t="s">
        <v>53</v>
      </c>
      <c r="U3" s="4"/>
      <c r="V3" s="4" t="s">
        <v>52</v>
      </c>
      <c r="W3" s="4"/>
      <c r="X3" s="4" t="s">
        <v>51</v>
      </c>
      <c r="Y3" s="4"/>
      <c r="Z3" s="4" t="s">
        <v>50</v>
      </c>
      <c r="AA3" s="4"/>
      <c r="AB3" s="4" t="s">
        <v>49</v>
      </c>
      <c r="AC3" s="4"/>
      <c r="AD3" s="4" t="s">
        <v>277</v>
      </c>
      <c r="AE3" s="4"/>
      <c r="AF3" s="4" t="s">
        <v>48</v>
      </c>
      <c r="AG3" s="4"/>
      <c r="AH3" s="4" t="s">
        <v>278</v>
      </c>
      <c r="AI3" s="4"/>
      <c r="AJ3" s="4" t="s">
        <v>279</v>
      </c>
      <c r="AK3" s="4"/>
      <c r="AL3" s="4" t="s">
        <v>280</v>
      </c>
      <c r="AM3" s="4"/>
      <c r="AN3" s="4" t="s">
        <v>281</v>
      </c>
      <c r="AO3" s="4"/>
    </row>
    <row r="4" spans="1:41" ht="15">
      <c r="A4" s="5" t="s">
        <v>273</v>
      </c>
      <c r="B4" s="5" t="s">
        <v>65</v>
      </c>
      <c r="C4" s="5" t="s">
        <v>66</v>
      </c>
      <c r="D4" s="5" t="s">
        <v>276</v>
      </c>
      <c r="E4" s="5" t="s">
        <v>274</v>
      </c>
      <c r="F4" s="5" t="s">
        <v>276</v>
      </c>
      <c r="G4" s="5" t="s">
        <v>274</v>
      </c>
      <c r="H4" s="5" t="s">
        <v>276</v>
      </c>
      <c r="I4" s="5" t="s">
        <v>274</v>
      </c>
      <c r="J4" s="5" t="s">
        <v>276</v>
      </c>
      <c r="K4" s="5" t="s">
        <v>274</v>
      </c>
      <c r="L4" s="5" t="s">
        <v>276</v>
      </c>
      <c r="M4" s="5" t="s">
        <v>274</v>
      </c>
      <c r="N4" s="5" t="s">
        <v>276</v>
      </c>
      <c r="O4" s="5" t="s">
        <v>275</v>
      </c>
      <c r="P4" s="5" t="s">
        <v>276</v>
      </c>
      <c r="Q4" s="5" t="s">
        <v>275</v>
      </c>
      <c r="R4" s="5" t="s">
        <v>276</v>
      </c>
      <c r="S4" s="5" t="s">
        <v>275</v>
      </c>
      <c r="T4" s="5" t="s">
        <v>276</v>
      </c>
      <c r="U4" s="42" t="s">
        <v>24</v>
      </c>
      <c r="V4" s="5" t="s">
        <v>276</v>
      </c>
      <c r="W4" s="5" t="s">
        <v>275</v>
      </c>
      <c r="X4" s="5" t="s">
        <v>276</v>
      </c>
      <c r="Y4" s="5" t="s">
        <v>275</v>
      </c>
      <c r="Z4" s="5" t="s">
        <v>276</v>
      </c>
      <c r="AA4" s="42" t="s">
        <v>4</v>
      </c>
      <c r="AB4" s="5" t="s">
        <v>276</v>
      </c>
      <c r="AC4" s="42" t="s">
        <v>4</v>
      </c>
      <c r="AD4" s="5" t="s">
        <v>276</v>
      </c>
      <c r="AE4" s="42" t="s">
        <v>4</v>
      </c>
      <c r="AF4" s="5" t="s">
        <v>276</v>
      </c>
      <c r="AG4" s="42" t="s">
        <v>4</v>
      </c>
      <c r="AH4" s="5" t="s">
        <v>276</v>
      </c>
      <c r="AI4" s="5" t="s">
        <v>275</v>
      </c>
      <c r="AJ4" s="5" t="s">
        <v>276</v>
      </c>
      <c r="AK4" s="5" t="s">
        <v>275</v>
      </c>
      <c r="AL4" s="5" t="s">
        <v>276</v>
      </c>
      <c r="AM4" s="5" t="s">
        <v>275</v>
      </c>
      <c r="AN4" s="5" t="s">
        <v>276</v>
      </c>
      <c r="AO4" s="5" t="s">
        <v>275</v>
      </c>
    </row>
    <row r="5" spans="1:42" ht="15">
      <c r="A5" s="13">
        <v>1680</v>
      </c>
      <c r="B5" s="10"/>
      <c r="C5" s="10"/>
      <c r="D5" s="10">
        <v>3200</v>
      </c>
      <c r="E5" s="10"/>
      <c r="F5" s="10">
        <v>4500</v>
      </c>
      <c r="G5" s="10"/>
      <c r="H5" s="10">
        <v>2500</v>
      </c>
      <c r="I5" s="10"/>
      <c r="J5" s="10">
        <v>700</v>
      </c>
      <c r="K5" s="10"/>
      <c r="L5" s="10"/>
      <c r="M5" s="10"/>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1:42" ht="15">
      <c r="A6" s="13">
        <f>A5+5</f>
        <v>1685</v>
      </c>
      <c r="B6" s="10">
        <v>2500</v>
      </c>
      <c r="C6" s="10"/>
      <c r="D6" s="10"/>
      <c r="E6" s="10"/>
      <c r="F6" s="10"/>
      <c r="G6" s="10"/>
      <c r="H6" s="10"/>
      <c r="I6" s="10"/>
      <c r="J6" s="10">
        <v>900</v>
      </c>
      <c r="K6" s="10"/>
      <c r="L6" s="10"/>
      <c r="M6" s="10"/>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15">
      <c r="A7" s="13">
        <f>A6+5</f>
        <v>1690</v>
      </c>
      <c r="B7" s="10">
        <v>4000</v>
      </c>
      <c r="C7" s="10"/>
      <c r="D7" s="10">
        <v>3900</v>
      </c>
      <c r="E7" s="10"/>
      <c r="F7" s="10">
        <v>7000</v>
      </c>
      <c r="G7" s="10"/>
      <c r="H7" s="10">
        <v>2600</v>
      </c>
      <c r="I7" s="10"/>
      <c r="J7" s="10">
        <v>1100</v>
      </c>
      <c r="K7" s="10"/>
      <c r="L7" s="10"/>
      <c r="M7" s="10"/>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42" ht="15">
      <c r="A8" s="13">
        <v>1700</v>
      </c>
      <c r="B8" s="10">
        <v>5000</v>
      </c>
      <c r="C8" s="10">
        <v>4400</v>
      </c>
      <c r="D8" s="10">
        <v>5000</v>
      </c>
      <c r="E8" s="10">
        <v>4900</v>
      </c>
      <c r="F8" s="10">
        <v>6700</v>
      </c>
      <c r="G8" s="10">
        <v>6700</v>
      </c>
      <c r="H8" s="10">
        <v>2600</v>
      </c>
      <c r="I8" s="10"/>
      <c r="J8" s="10">
        <v>2000</v>
      </c>
      <c r="K8" s="10"/>
      <c r="L8" s="10"/>
      <c r="M8" s="10"/>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1:42" ht="15">
      <c r="A9" s="13">
        <v>1708</v>
      </c>
      <c r="B9" s="10"/>
      <c r="C9" s="10"/>
      <c r="D9" s="10"/>
      <c r="E9" s="10"/>
      <c r="F9" s="10"/>
      <c r="G9" s="10"/>
      <c r="H9" s="10"/>
      <c r="I9" s="10">
        <v>2203</v>
      </c>
      <c r="J9" s="10"/>
      <c r="K9" s="10"/>
      <c r="L9" s="10"/>
      <c r="M9" s="10"/>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ht="15">
      <c r="A10" s="13">
        <v>1710</v>
      </c>
      <c r="B10" s="10">
        <v>6500</v>
      </c>
      <c r="C10" s="10"/>
      <c r="D10" s="10">
        <v>5700</v>
      </c>
      <c r="E10" s="10"/>
      <c r="F10" s="10">
        <v>9000</v>
      </c>
      <c r="G10" s="10">
        <v>9000</v>
      </c>
      <c r="H10" s="10">
        <v>2800</v>
      </c>
      <c r="I10" s="10"/>
      <c r="J10" s="10">
        <v>3000</v>
      </c>
      <c r="K10" s="10"/>
      <c r="L10" s="10"/>
      <c r="M10" s="10"/>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row>
    <row r="11" spans="1:42" ht="15">
      <c r="A11" s="13">
        <v>1712</v>
      </c>
      <c r="B11" s="10"/>
      <c r="C11" s="10"/>
      <c r="D11" s="10"/>
      <c r="E11" s="10">
        <v>5840</v>
      </c>
      <c r="F11" s="10"/>
      <c r="G11" s="10"/>
      <c r="H11" s="10"/>
      <c r="I11" s="10"/>
      <c r="J11" s="10"/>
      <c r="K11" s="10"/>
      <c r="L11" s="10"/>
      <c r="M11" s="10"/>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2" ht="15">
      <c r="A12" s="13">
        <v>1720</v>
      </c>
      <c r="B12" s="10">
        <v>10000</v>
      </c>
      <c r="C12" s="10"/>
      <c r="D12" s="10">
        <v>7000</v>
      </c>
      <c r="E12" s="10"/>
      <c r="F12" s="10">
        <v>12000</v>
      </c>
      <c r="G12" s="10">
        <v>11000</v>
      </c>
      <c r="H12" s="10">
        <v>3800</v>
      </c>
      <c r="I12" s="10"/>
      <c r="J12" s="10">
        <v>3500</v>
      </c>
      <c r="K12" s="10"/>
      <c r="L12" s="10"/>
      <c r="M12" s="10"/>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15">
      <c r="A13" s="13">
        <v>1723</v>
      </c>
      <c r="B13" s="10"/>
      <c r="C13" s="10"/>
      <c r="D13" s="10"/>
      <c r="E13" s="10">
        <v>7248</v>
      </c>
      <c r="F13" s="10"/>
      <c r="G13" s="10"/>
      <c r="H13" s="10"/>
      <c r="I13" s="10"/>
      <c r="J13" s="10"/>
      <c r="K13" s="10"/>
      <c r="L13" s="10"/>
      <c r="M13" s="10"/>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15">
      <c r="A14" s="13">
        <v>1730</v>
      </c>
      <c r="B14" s="10">
        <v>11500</v>
      </c>
      <c r="C14" s="10">
        <v>8500</v>
      </c>
      <c r="D14" s="10">
        <v>8622</v>
      </c>
      <c r="E14" s="10">
        <v>8500</v>
      </c>
      <c r="F14" s="10">
        <v>13000</v>
      </c>
      <c r="G14" s="10">
        <v>13000</v>
      </c>
      <c r="H14" s="10">
        <v>4640</v>
      </c>
      <c r="I14" s="10">
        <v>4640</v>
      </c>
      <c r="J14" s="10">
        <v>4500</v>
      </c>
      <c r="K14" s="10"/>
      <c r="L14" s="10"/>
      <c r="M14" s="10"/>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15">
      <c r="A15" s="13">
        <v>1740</v>
      </c>
      <c r="B15" s="10"/>
      <c r="C15" s="10">
        <v>10500</v>
      </c>
      <c r="D15" s="10"/>
      <c r="E15" s="10">
        <v>11000</v>
      </c>
      <c r="F15" s="10">
        <v>17000</v>
      </c>
      <c r="G15" s="10">
        <v>17000</v>
      </c>
      <c r="H15" s="10"/>
      <c r="I15" s="10"/>
      <c r="J15" s="10"/>
      <c r="K15" s="10"/>
      <c r="L15" s="10"/>
      <c r="M15" s="10"/>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row>
    <row r="16" spans="1:42" ht="15">
      <c r="A16" s="13">
        <v>1742</v>
      </c>
      <c r="B16" s="10">
        <v>13000</v>
      </c>
      <c r="C16" s="10"/>
      <c r="D16" s="10">
        <v>11000</v>
      </c>
      <c r="E16" s="10"/>
      <c r="F16" s="10">
        <v>16258</v>
      </c>
      <c r="G16" s="10"/>
      <c r="H16" s="10">
        <v>6200</v>
      </c>
      <c r="I16" s="10"/>
      <c r="J16" s="10">
        <v>6800</v>
      </c>
      <c r="K16" s="10"/>
      <c r="L16" s="10"/>
      <c r="M16" s="10"/>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15">
      <c r="A17" s="13">
        <v>1748</v>
      </c>
      <c r="B17" s="10"/>
      <c r="C17" s="10"/>
      <c r="D17" s="10"/>
      <c r="E17" s="10"/>
      <c r="F17" s="10"/>
      <c r="G17" s="10"/>
      <c r="H17" s="10"/>
      <c r="I17" s="10">
        <v>6508</v>
      </c>
      <c r="J17" s="10"/>
      <c r="K17" s="10"/>
      <c r="L17" s="10"/>
      <c r="M17" s="10"/>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15">
      <c r="A18" s="13">
        <v>1750</v>
      </c>
      <c r="B18" s="10"/>
      <c r="C18" s="10">
        <v>13400</v>
      </c>
      <c r="D18" s="10"/>
      <c r="E18" s="10">
        <v>11300</v>
      </c>
      <c r="F18" s="10"/>
      <c r="G18" s="10">
        <v>15731</v>
      </c>
      <c r="H18" s="10"/>
      <c r="I18" s="10"/>
      <c r="J18" s="10"/>
      <c r="K18" s="10"/>
      <c r="L18" s="10"/>
      <c r="M18" s="10"/>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15">
      <c r="A19" s="13">
        <v>1755</v>
      </c>
      <c r="B19" s="10"/>
      <c r="C19" s="10"/>
      <c r="D19" s="10"/>
      <c r="E19" s="10"/>
      <c r="F19" s="10"/>
      <c r="G19" s="10"/>
      <c r="H19" s="10"/>
      <c r="I19" s="10">
        <v>6753</v>
      </c>
      <c r="J19" s="10"/>
      <c r="K19" s="10"/>
      <c r="L19" s="10"/>
      <c r="M19" s="10"/>
      <c r="N19" s="11"/>
      <c r="O19" s="11"/>
      <c r="P19" s="11"/>
      <c r="Q19" s="11"/>
      <c r="R19" s="11"/>
      <c r="S19" s="11"/>
      <c r="T19" s="11"/>
      <c r="U19" s="11">
        <v>3171</v>
      </c>
      <c r="V19" s="11"/>
      <c r="W19" s="11"/>
      <c r="X19" s="11"/>
      <c r="Y19" s="11"/>
      <c r="Z19" s="11"/>
      <c r="AA19" s="11">
        <v>3027</v>
      </c>
      <c r="AB19" s="11"/>
      <c r="AC19" s="11">
        <f>5446+218</f>
        <v>5664</v>
      </c>
      <c r="AD19" s="11"/>
      <c r="AE19" s="11"/>
      <c r="AF19" s="11"/>
      <c r="AG19" s="11"/>
      <c r="AH19" s="11"/>
      <c r="AI19" s="11"/>
      <c r="AJ19" s="11"/>
      <c r="AK19" s="11"/>
      <c r="AL19" s="11"/>
      <c r="AM19" s="11"/>
      <c r="AN19" s="11"/>
      <c r="AO19" s="11"/>
      <c r="AP19" s="11"/>
    </row>
    <row r="20" spans="1:42" ht="15">
      <c r="A20" s="13">
        <v>1760</v>
      </c>
      <c r="B20" s="10">
        <v>23750</v>
      </c>
      <c r="C20" s="10">
        <v>18756</v>
      </c>
      <c r="D20" s="10">
        <v>18000</v>
      </c>
      <c r="E20" s="10">
        <v>14000</v>
      </c>
      <c r="F20" s="10">
        <v>15631</v>
      </c>
      <c r="G20" s="10">
        <v>15631</v>
      </c>
      <c r="H20" s="10">
        <v>7500</v>
      </c>
      <c r="I20" s="10"/>
      <c r="J20" s="10">
        <v>8000</v>
      </c>
      <c r="K20" s="10">
        <v>8000</v>
      </c>
      <c r="L20" s="10"/>
      <c r="M20" s="10"/>
      <c r="N20" s="11"/>
      <c r="O20" s="11"/>
      <c r="P20" s="11"/>
      <c r="Q20" s="11"/>
      <c r="R20" s="11"/>
      <c r="S20" s="11"/>
      <c r="T20" s="11"/>
      <c r="U20" s="37" t="s">
        <v>29</v>
      </c>
      <c r="V20" s="11"/>
      <c r="W20" s="11"/>
      <c r="X20" s="11"/>
      <c r="Y20" s="11"/>
      <c r="Z20" s="11"/>
      <c r="AA20" s="11"/>
      <c r="AB20" s="11"/>
      <c r="AC20" s="11"/>
      <c r="AD20" s="11"/>
      <c r="AE20" s="11"/>
      <c r="AF20" s="11"/>
      <c r="AG20" s="11"/>
      <c r="AH20" s="11"/>
      <c r="AI20" s="11"/>
      <c r="AJ20" s="11"/>
      <c r="AK20" s="11"/>
      <c r="AL20" s="11"/>
      <c r="AM20" s="11"/>
      <c r="AN20" s="11"/>
      <c r="AO20" s="11"/>
      <c r="AP20" s="11"/>
    </row>
    <row r="21" spans="1:42" ht="15">
      <c r="A21" s="13">
        <v>1770</v>
      </c>
      <c r="B21" s="10"/>
      <c r="C21" s="10">
        <v>28000</v>
      </c>
      <c r="D21" s="10"/>
      <c r="E21" s="10">
        <v>21000</v>
      </c>
      <c r="F21" s="10"/>
      <c r="G21" s="10">
        <v>15520</v>
      </c>
      <c r="H21" s="10"/>
      <c r="I21" s="10">
        <v>9000</v>
      </c>
      <c r="J21" s="10"/>
      <c r="K21" s="10">
        <v>10863</v>
      </c>
      <c r="L21" s="10"/>
      <c r="M21" s="10"/>
      <c r="N21" s="11"/>
      <c r="O21" s="11"/>
      <c r="P21" s="11"/>
      <c r="Q21" s="11"/>
      <c r="R21" s="11"/>
      <c r="S21" s="11"/>
      <c r="T21" s="11"/>
      <c r="U21" s="11"/>
      <c r="V21" s="11"/>
      <c r="W21" s="11"/>
      <c r="X21" s="11"/>
      <c r="Y21" s="11"/>
      <c r="Z21" s="11"/>
      <c r="AA21" s="11"/>
      <c r="AB21" s="11"/>
      <c r="AC21" s="11"/>
      <c r="AD21" s="11"/>
      <c r="AE21" s="11">
        <v>4466</v>
      </c>
      <c r="AF21" s="11"/>
      <c r="AG21" s="11"/>
      <c r="AH21" s="11"/>
      <c r="AI21" s="11"/>
      <c r="AJ21" s="11"/>
      <c r="AK21" s="11"/>
      <c r="AL21" s="11"/>
      <c r="AM21" s="11"/>
      <c r="AN21" s="11"/>
      <c r="AO21" s="11"/>
      <c r="AP21" s="11"/>
    </row>
    <row r="22" spans="1:42" ht="15">
      <c r="A22" s="13">
        <v>1771</v>
      </c>
      <c r="B22" s="10"/>
      <c r="C22" s="10"/>
      <c r="D22" s="10"/>
      <c r="E22" s="10"/>
      <c r="F22" s="10"/>
      <c r="G22" s="10"/>
      <c r="H22" s="10"/>
      <c r="I22" s="10"/>
      <c r="J22" s="10"/>
      <c r="K22" s="10"/>
      <c r="L22" s="10"/>
      <c r="M22" s="10"/>
      <c r="N22" s="11">
        <v>8295</v>
      </c>
      <c r="O22" s="11">
        <v>4487</v>
      </c>
      <c r="P22" s="11"/>
      <c r="Q22" s="11"/>
      <c r="R22" s="11"/>
      <c r="S22" s="11"/>
      <c r="T22" s="11"/>
      <c r="U22" s="11"/>
      <c r="V22" s="11"/>
      <c r="W22" s="11"/>
      <c r="X22" s="11"/>
      <c r="Y22" s="11"/>
      <c r="Z22" s="11"/>
      <c r="AA22" s="11"/>
      <c r="AB22" s="11"/>
      <c r="AC22" s="11"/>
      <c r="AD22" s="11"/>
      <c r="AE22" s="37" t="s">
        <v>5</v>
      </c>
      <c r="AF22" s="11"/>
      <c r="AG22" s="11"/>
      <c r="AH22" s="11"/>
      <c r="AI22" s="11"/>
      <c r="AJ22" s="11"/>
      <c r="AK22" s="11"/>
      <c r="AL22" s="11"/>
      <c r="AM22" s="11"/>
      <c r="AN22" s="11">
        <v>3200</v>
      </c>
      <c r="AO22" s="11"/>
      <c r="AP22" s="11"/>
    </row>
    <row r="23" spans="1:42" ht="15">
      <c r="A23" s="13">
        <v>1773</v>
      </c>
      <c r="B23" s="10"/>
      <c r="C23" s="10"/>
      <c r="D23" s="10"/>
      <c r="E23" s="10"/>
      <c r="F23" s="10"/>
      <c r="G23" s="10"/>
      <c r="H23" s="10"/>
      <c r="I23" s="10"/>
      <c r="J23" s="10"/>
      <c r="K23" s="10">
        <v>12000</v>
      </c>
      <c r="L23" s="10"/>
      <c r="M23" s="10"/>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ht="15">
      <c r="A24" s="13">
        <v>1774</v>
      </c>
      <c r="B24" s="10"/>
      <c r="C24" s="10"/>
      <c r="D24" s="10"/>
      <c r="E24" s="10"/>
      <c r="F24" s="10"/>
      <c r="G24" s="10"/>
      <c r="H24" s="10"/>
      <c r="I24" s="10">
        <v>9209</v>
      </c>
      <c r="J24" s="10"/>
      <c r="K24" s="10"/>
      <c r="L24" s="10"/>
      <c r="M24" s="10"/>
      <c r="N24" s="11"/>
      <c r="O24" s="11"/>
      <c r="P24" s="11">
        <v>7032</v>
      </c>
      <c r="Q24" s="11"/>
      <c r="R24" s="11"/>
      <c r="S24" s="11"/>
      <c r="T24" s="11">
        <v>5366</v>
      </c>
      <c r="U24" s="11">
        <v>5888</v>
      </c>
      <c r="V24" s="11"/>
      <c r="W24" s="11"/>
      <c r="X24" s="11"/>
      <c r="Y24" s="11"/>
      <c r="Z24" s="11">
        <v>4881</v>
      </c>
      <c r="AA24" s="11">
        <v>5031</v>
      </c>
      <c r="AB24" s="11"/>
      <c r="AC24" s="11">
        <f>4680+198</f>
        <v>4878</v>
      </c>
      <c r="AD24" s="11"/>
      <c r="AE24" s="11"/>
      <c r="AF24" s="11"/>
      <c r="AG24" s="11"/>
      <c r="AH24" s="11">
        <v>4361</v>
      </c>
      <c r="AI24" s="11">
        <v>6380</v>
      </c>
      <c r="AJ24" s="11"/>
      <c r="AK24" s="11"/>
      <c r="AL24" s="11"/>
      <c r="AM24" s="11"/>
      <c r="AN24" s="11"/>
      <c r="AO24" s="11"/>
      <c r="AP24" s="11"/>
    </row>
    <row r="25" spans="1:42" ht="15">
      <c r="A25" s="13">
        <v>1775</v>
      </c>
      <c r="B25" s="10">
        <v>40000</v>
      </c>
      <c r="C25" s="10">
        <v>34400</v>
      </c>
      <c r="D25" s="10">
        <v>25000</v>
      </c>
      <c r="E25" s="10"/>
      <c r="F25" s="10">
        <v>16000</v>
      </c>
      <c r="G25" s="10"/>
      <c r="H25" s="10">
        <v>11000</v>
      </c>
      <c r="I25" s="10"/>
      <c r="J25" s="10">
        <v>12000</v>
      </c>
      <c r="K25" s="10"/>
      <c r="L25" s="10">
        <v>5934</v>
      </c>
      <c r="M25" s="10">
        <v>5934</v>
      </c>
      <c r="N25" s="11"/>
      <c r="O25" s="11"/>
      <c r="P25" s="11"/>
      <c r="Q25" s="11"/>
      <c r="R25" s="11">
        <v>6250</v>
      </c>
      <c r="S25" s="11"/>
      <c r="T25" s="43" t="s">
        <v>27</v>
      </c>
      <c r="U25" s="43" t="s">
        <v>28</v>
      </c>
      <c r="V25" s="11"/>
      <c r="W25" s="11"/>
      <c r="X25" s="11"/>
      <c r="Y25" s="11"/>
      <c r="Z25" s="43" t="s">
        <v>27</v>
      </c>
      <c r="AA25" s="43" t="s">
        <v>28</v>
      </c>
      <c r="AB25" s="11">
        <v>4680</v>
      </c>
      <c r="AC25" s="11"/>
      <c r="AD25" s="11">
        <v>4590</v>
      </c>
      <c r="AE25" s="11">
        <v>4590</v>
      </c>
      <c r="AF25" s="11"/>
      <c r="AG25" s="11"/>
      <c r="AH25" s="11"/>
      <c r="AI25" s="11"/>
      <c r="AJ25" s="11"/>
      <c r="AK25" s="11"/>
      <c r="AL25" s="11">
        <v>3700</v>
      </c>
      <c r="AM25" s="11"/>
      <c r="AN25" s="11"/>
      <c r="AO25" s="11"/>
      <c r="AP25" s="11"/>
    </row>
    <row r="26" spans="1:42" ht="15">
      <c r="A26" s="13">
        <v>1776</v>
      </c>
      <c r="B26" s="10"/>
      <c r="C26" s="10"/>
      <c r="D26" s="10"/>
      <c r="E26" s="10"/>
      <c r="F26" s="10"/>
      <c r="G26" s="10"/>
      <c r="H26" s="10"/>
      <c r="I26" s="10"/>
      <c r="J26" s="10"/>
      <c r="K26" s="10"/>
      <c r="L26" s="10"/>
      <c r="M26" s="10"/>
      <c r="N26" s="11"/>
      <c r="O26" s="11"/>
      <c r="P26" s="11"/>
      <c r="Q26" s="11"/>
      <c r="R26" s="37" t="s">
        <v>22</v>
      </c>
      <c r="S26" s="11"/>
      <c r="T26" s="11"/>
      <c r="U26" s="11"/>
      <c r="V26" s="11">
        <v>5337</v>
      </c>
      <c r="W26" s="43" t="s">
        <v>30</v>
      </c>
      <c r="X26" s="11">
        <v>5500</v>
      </c>
      <c r="Y26" s="11">
        <v>3762</v>
      </c>
      <c r="Z26" s="11"/>
      <c r="AA26" s="11"/>
      <c r="AB26" s="11"/>
      <c r="AC26" s="11"/>
      <c r="AD26" s="11"/>
      <c r="AE26" s="11"/>
      <c r="AF26" s="11">
        <v>4386</v>
      </c>
      <c r="AG26" s="11">
        <v>4386</v>
      </c>
      <c r="AH26" s="11"/>
      <c r="AI26" s="11"/>
      <c r="AJ26" s="11">
        <v>4000</v>
      </c>
      <c r="AK26" s="11">
        <v>3498</v>
      </c>
      <c r="AL26" s="11"/>
      <c r="AM26" s="11"/>
      <c r="AN26" s="11"/>
      <c r="AO26" s="11"/>
      <c r="AP26" s="11"/>
    </row>
    <row r="27" spans="1:42" ht="15">
      <c r="A27" s="13">
        <v>1780</v>
      </c>
      <c r="B27" s="10"/>
      <c r="C27" s="10">
        <v>30000</v>
      </c>
      <c r="D27" s="10"/>
      <c r="E27" s="10">
        <v>18000</v>
      </c>
      <c r="F27" s="10"/>
      <c r="G27" s="10">
        <v>10000</v>
      </c>
      <c r="H27" s="10"/>
      <c r="I27" s="10"/>
      <c r="J27" s="10"/>
      <c r="K27" s="10">
        <v>10000</v>
      </c>
      <c r="L27" s="10"/>
      <c r="M27" s="10">
        <v>8000</v>
      </c>
      <c r="N27" s="11"/>
      <c r="O27" s="11"/>
      <c r="P27" s="11"/>
      <c r="Q27" s="11"/>
      <c r="R27" s="11"/>
      <c r="S27" s="11"/>
      <c r="T27" s="11"/>
      <c r="U27" s="11"/>
      <c r="V27" s="43"/>
      <c r="W27" s="11"/>
      <c r="X27" s="11"/>
      <c r="Y27" s="11"/>
      <c r="Z27" s="11"/>
      <c r="AA27" s="11"/>
      <c r="AB27" s="11"/>
      <c r="AC27" s="11"/>
      <c r="AD27" s="11"/>
      <c r="AE27" s="11"/>
      <c r="AF27" s="11"/>
      <c r="AG27" s="11"/>
      <c r="AH27" s="11"/>
      <c r="AI27" s="11"/>
      <c r="AJ27" s="11"/>
      <c r="AK27" s="11"/>
      <c r="AL27" s="11"/>
      <c r="AM27" s="11"/>
      <c r="AN27" s="11"/>
      <c r="AO27" s="11"/>
      <c r="AP27" s="11"/>
    </row>
    <row r="28" spans="1:42" ht="15">
      <c r="A28" s="13">
        <v>1782</v>
      </c>
      <c r="B28" s="10"/>
      <c r="C28" s="10"/>
      <c r="D28" s="10"/>
      <c r="E28" s="10"/>
      <c r="F28" s="10"/>
      <c r="G28" s="10"/>
      <c r="H28" s="10"/>
      <c r="I28" s="10">
        <v>5530</v>
      </c>
      <c r="J28" s="10"/>
      <c r="K28" s="11"/>
      <c r="L28" s="10"/>
      <c r="M28" s="10"/>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42" s="41" customFormat="1" ht="15">
      <c r="A29" s="38">
        <v>1790</v>
      </c>
      <c r="B29" s="39"/>
      <c r="C29" s="39">
        <v>42444</v>
      </c>
      <c r="D29" s="39"/>
      <c r="E29" s="39">
        <v>33131</v>
      </c>
      <c r="F29" s="39"/>
      <c r="G29" s="39">
        <v>18038</v>
      </c>
      <c r="H29" s="39"/>
      <c r="I29" s="39">
        <v>6716</v>
      </c>
      <c r="J29" s="39"/>
      <c r="K29" s="39">
        <v>16359</v>
      </c>
      <c r="L29" s="39"/>
      <c r="M29" s="39">
        <v>13503</v>
      </c>
      <c r="N29" s="40"/>
      <c r="O29" s="40"/>
      <c r="P29" s="40"/>
      <c r="Q29" s="40"/>
      <c r="R29" s="40"/>
      <c r="S29" s="40">
        <f>599+312+693+61+1294</f>
        <v>2959</v>
      </c>
      <c r="T29" s="40"/>
      <c r="U29" s="40"/>
      <c r="V29" s="40"/>
      <c r="W29" s="40">
        <v>7921</v>
      </c>
      <c r="X29" s="40"/>
      <c r="Y29" s="40"/>
      <c r="Z29" s="40"/>
      <c r="AA29" s="40"/>
      <c r="AB29" s="40"/>
      <c r="AC29" s="40"/>
      <c r="AD29" s="40"/>
      <c r="AE29" s="40">
        <v>4720</v>
      </c>
      <c r="AF29" s="40"/>
      <c r="AG29" s="40"/>
      <c r="AH29" s="40"/>
      <c r="AI29" s="40"/>
      <c r="AJ29" s="40"/>
      <c r="AK29" s="40"/>
      <c r="AL29" s="40"/>
      <c r="AM29" s="40"/>
      <c r="AN29" s="40"/>
      <c r="AO29" s="40"/>
      <c r="AP29" s="40"/>
    </row>
    <row r="30" spans="1:42" ht="15">
      <c r="A30" s="11"/>
      <c r="B30" s="10"/>
      <c r="C30" s="10"/>
      <c r="D30" s="10"/>
      <c r="E30" s="10"/>
      <c r="F30" s="10"/>
      <c r="G30" s="10"/>
      <c r="H30" s="10"/>
      <c r="I30" s="10"/>
      <c r="J30" s="45" t="s">
        <v>14</v>
      </c>
      <c r="K30" s="46"/>
      <c r="L30" s="10"/>
      <c r="M30" s="10"/>
      <c r="N30" s="11"/>
      <c r="O30" s="11"/>
      <c r="P30" s="11"/>
      <c r="Q30" s="11"/>
      <c r="R30" s="11"/>
      <c r="S30" s="37" t="s">
        <v>21</v>
      </c>
      <c r="T30" s="11"/>
      <c r="U30" s="11"/>
      <c r="V30" s="11"/>
      <c r="W30" s="11"/>
      <c r="X30" s="11"/>
      <c r="Y30" s="11"/>
      <c r="Z30" s="11"/>
      <c r="AA30" s="11"/>
      <c r="AB30" s="11"/>
      <c r="AC30" s="11"/>
      <c r="AD30" s="11"/>
      <c r="AE30" s="11"/>
      <c r="AF30" s="11"/>
      <c r="AG30" s="11"/>
      <c r="AH30" s="11"/>
      <c r="AI30" s="11"/>
      <c r="AJ30" s="11"/>
      <c r="AK30" s="11"/>
      <c r="AL30" s="11"/>
      <c r="AM30" s="11"/>
      <c r="AN30" s="11"/>
      <c r="AO30" s="11"/>
      <c r="AP30" s="11"/>
    </row>
    <row r="31" spans="1:42" ht="15">
      <c r="A31" s="11"/>
      <c r="B31" s="10"/>
      <c r="C31" s="10"/>
      <c r="D31" s="10"/>
      <c r="E31" s="10"/>
      <c r="F31" s="10"/>
      <c r="G31" s="10"/>
      <c r="H31" s="10"/>
      <c r="I31" s="10"/>
      <c r="J31" s="47" t="s">
        <v>15</v>
      </c>
      <c r="K31" s="48"/>
      <c r="L31" s="10"/>
      <c r="M31" s="10"/>
      <c r="N31" s="11"/>
      <c r="O31" s="11"/>
      <c r="P31" s="11"/>
      <c r="Q31" s="11"/>
      <c r="R31" s="11"/>
      <c r="S31" s="11"/>
      <c r="T31" s="11"/>
      <c r="U31" s="11"/>
      <c r="V31" s="11" t="s">
        <v>31</v>
      </c>
      <c r="W31" s="11"/>
      <c r="X31" s="11"/>
      <c r="Y31" s="11"/>
      <c r="Z31" s="11"/>
      <c r="AA31" s="11"/>
      <c r="AB31" s="11"/>
      <c r="AC31" s="11"/>
      <c r="AD31" s="11"/>
      <c r="AE31" s="11"/>
      <c r="AF31" s="11" t="s">
        <v>31</v>
      </c>
      <c r="AG31" s="11"/>
      <c r="AH31" s="11"/>
      <c r="AI31" s="11"/>
      <c r="AJ31" s="11"/>
      <c r="AK31" s="11"/>
      <c r="AL31" s="11"/>
      <c r="AM31" s="11"/>
      <c r="AN31" s="11"/>
      <c r="AO31" s="11"/>
      <c r="AP31" s="11"/>
    </row>
    <row r="32" spans="1:42" ht="15">
      <c r="A32" s="11" t="s">
        <v>23</v>
      </c>
      <c r="B32" s="10"/>
      <c r="C32" s="10"/>
      <c r="D32" s="10"/>
      <c r="E32" s="10"/>
      <c r="F32" s="10"/>
      <c r="G32" s="10"/>
      <c r="H32" s="10"/>
      <c r="I32" s="10"/>
      <c r="J32" s="47" t="s">
        <v>16</v>
      </c>
      <c r="K32" s="48"/>
      <c r="L32" s="10"/>
      <c r="M32" s="10"/>
      <c r="N32" s="11"/>
      <c r="O32" s="11"/>
      <c r="P32" s="11"/>
      <c r="Q32" s="11"/>
      <c r="R32" s="11"/>
      <c r="S32" s="11"/>
      <c r="T32" s="11"/>
      <c r="U32" s="11"/>
      <c r="V32" s="11" t="s">
        <v>13</v>
      </c>
      <c r="W32" s="11"/>
      <c r="X32" s="11"/>
      <c r="Y32" s="11"/>
      <c r="Z32" s="11"/>
      <c r="AA32" s="11"/>
      <c r="AB32" s="11"/>
      <c r="AC32" s="11"/>
      <c r="AD32" s="11"/>
      <c r="AE32" s="11"/>
      <c r="AF32" s="11" t="s">
        <v>6</v>
      </c>
      <c r="AG32" s="11"/>
      <c r="AH32" s="11"/>
      <c r="AI32" s="11"/>
      <c r="AJ32" s="11"/>
      <c r="AK32" s="11"/>
      <c r="AL32" s="11"/>
      <c r="AM32" s="11"/>
      <c r="AN32" s="11"/>
      <c r="AO32" s="11"/>
      <c r="AP32" s="11"/>
    </row>
    <row r="33" spans="1:42" ht="15">
      <c r="A33" s="11" t="s">
        <v>38</v>
      </c>
      <c r="B33" s="10"/>
      <c r="C33" s="10"/>
      <c r="D33" s="10"/>
      <c r="E33" s="10"/>
      <c r="F33" s="10"/>
      <c r="G33" s="10"/>
      <c r="H33" s="10"/>
      <c r="I33" s="10"/>
      <c r="J33" s="49" t="s">
        <v>17</v>
      </c>
      <c r="K33" s="50"/>
      <c r="L33" s="10"/>
      <c r="M33" s="10"/>
      <c r="N33" s="11"/>
      <c r="O33" s="11"/>
      <c r="P33" s="11"/>
      <c r="Q33" s="11"/>
      <c r="R33" s="11"/>
      <c r="S33" s="11"/>
      <c r="T33" s="11"/>
      <c r="U33" s="11"/>
      <c r="V33" s="44">
        <v>1776</v>
      </c>
      <c r="W33" s="11">
        <v>5337</v>
      </c>
      <c r="X33" s="11"/>
      <c r="Y33" s="11"/>
      <c r="Z33" s="11"/>
      <c r="AA33" s="11"/>
      <c r="AB33" s="11"/>
      <c r="AC33" s="11"/>
      <c r="AD33" s="11"/>
      <c r="AE33" s="11"/>
      <c r="AF33" s="44">
        <v>1776</v>
      </c>
      <c r="AG33" s="11">
        <v>4386</v>
      </c>
      <c r="AH33" s="11"/>
      <c r="AI33" s="11"/>
      <c r="AJ33" s="11"/>
      <c r="AK33" s="11"/>
      <c r="AL33" s="11"/>
      <c r="AM33" s="11"/>
      <c r="AN33" s="11"/>
      <c r="AO33" s="11"/>
      <c r="AP33" s="11"/>
    </row>
    <row r="34" spans="1:42" ht="15">
      <c r="A34" s="12" t="s">
        <v>18</v>
      </c>
      <c r="B34" s="11"/>
      <c r="C34" s="11"/>
      <c r="D34" s="11"/>
      <c r="E34" s="11"/>
      <c r="F34" s="11"/>
      <c r="G34" s="11"/>
      <c r="H34" s="11"/>
      <c r="I34" s="11"/>
      <c r="J34" s="45" t="s">
        <v>2</v>
      </c>
      <c r="K34" s="52"/>
      <c r="L34" s="11"/>
      <c r="M34" s="10"/>
      <c r="N34" s="11"/>
      <c r="O34" s="11"/>
      <c r="P34" s="11"/>
      <c r="Q34" s="11"/>
      <c r="R34" s="11"/>
      <c r="S34" s="11"/>
      <c r="T34" s="11"/>
      <c r="U34" s="11"/>
      <c r="V34" s="44">
        <v>1777</v>
      </c>
      <c r="W34" s="11">
        <v>1193</v>
      </c>
      <c r="X34" s="11" t="s">
        <v>11</v>
      </c>
      <c r="Y34" s="11"/>
      <c r="Z34" s="11"/>
      <c r="AA34" s="11"/>
      <c r="AB34" s="11"/>
      <c r="AC34" s="11"/>
      <c r="AD34" s="11"/>
      <c r="AE34" s="11"/>
      <c r="AF34" s="44">
        <v>1777</v>
      </c>
      <c r="AG34" s="11">
        <v>1047</v>
      </c>
      <c r="AH34" s="11" t="s">
        <v>11</v>
      </c>
      <c r="AI34" s="11"/>
      <c r="AJ34" s="11"/>
      <c r="AK34" s="11"/>
      <c r="AL34" s="11"/>
      <c r="AM34" s="11"/>
      <c r="AN34" s="11"/>
      <c r="AO34" s="11"/>
      <c r="AP34" s="11"/>
    </row>
    <row r="35" spans="1:42" ht="15">
      <c r="A35" s="12"/>
      <c r="B35" s="51" t="s">
        <v>0</v>
      </c>
      <c r="C35" s="11"/>
      <c r="D35" s="11"/>
      <c r="E35" s="11"/>
      <c r="F35" s="11"/>
      <c r="G35" s="11"/>
      <c r="H35" s="11"/>
      <c r="I35" s="11"/>
      <c r="J35" s="49" t="s">
        <v>3</v>
      </c>
      <c r="K35" s="53"/>
      <c r="L35" s="11"/>
      <c r="M35" s="10"/>
      <c r="N35" s="11"/>
      <c r="O35" s="11"/>
      <c r="P35" s="11"/>
      <c r="Q35" s="11"/>
      <c r="R35" s="11"/>
      <c r="S35" s="11"/>
      <c r="T35" s="11"/>
      <c r="U35" s="11"/>
      <c r="V35" s="44">
        <v>1778</v>
      </c>
      <c r="W35" s="11">
        <v>1032</v>
      </c>
      <c r="X35" s="11" t="s">
        <v>12</v>
      </c>
      <c r="Y35" s="11"/>
      <c r="Z35" s="11"/>
      <c r="AA35" s="11"/>
      <c r="AB35" s="11"/>
      <c r="AC35" s="11"/>
      <c r="AD35" s="11"/>
      <c r="AE35" s="11"/>
      <c r="AF35" s="44">
        <v>1778</v>
      </c>
      <c r="AG35" s="11">
        <v>793</v>
      </c>
      <c r="AH35" s="11" t="s">
        <v>12</v>
      </c>
      <c r="AI35" s="11"/>
      <c r="AJ35" s="11"/>
      <c r="AK35" s="11"/>
      <c r="AL35" s="11"/>
      <c r="AM35" s="11"/>
      <c r="AN35" s="11"/>
      <c r="AO35" s="11"/>
      <c r="AP35" s="11"/>
    </row>
    <row r="36" spans="1:42" ht="15">
      <c r="A36" s="11" t="s">
        <v>1</v>
      </c>
      <c r="B36" s="11"/>
      <c r="C36" s="11"/>
      <c r="D36" s="11"/>
      <c r="E36" s="11"/>
      <c r="F36" s="11"/>
      <c r="G36" s="11"/>
      <c r="H36" s="11"/>
      <c r="I36" s="11"/>
      <c r="J36" s="11"/>
      <c r="K36" s="11"/>
      <c r="L36" s="11"/>
      <c r="M36" s="10"/>
      <c r="N36" s="11"/>
      <c r="O36" s="11"/>
      <c r="P36" s="11"/>
      <c r="Q36" s="11"/>
      <c r="R36" s="11"/>
      <c r="S36" s="11"/>
      <c r="T36" s="11"/>
      <c r="U36" s="11"/>
      <c r="V36" s="44">
        <v>1781</v>
      </c>
      <c r="W36" s="11">
        <v>1002</v>
      </c>
      <c r="X36" s="11" t="s">
        <v>12</v>
      </c>
      <c r="Y36" s="11"/>
      <c r="Z36" s="11"/>
      <c r="AA36" s="11"/>
      <c r="AB36" s="11"/>
      <c r="AC36" s="11"/>
      <c r="AD36" s="11"/>
      <c r="AE36" s="11"/>
      <c r="AF36" s="44">
        <v>1781</v>
      </c>
      <c r="AG36" s="11">
        <v>728</v>
      </c>
      <c r="AH36" s="11" t="s">
        <v>12</v>
      </c>
      <c r="AI36" s="11"/>
      <c r="AJ36" s="11"/>
      <c r="AK36" s="11"/>
      <c r="AL36" s="11"/>
      <c r="AM36" s="11"/>
      <c r="AN36" s="11"/>
      <c r="AO36" s="11"/>
      <c r="AP36" s="11"/>
    </row>
    <row r="37" spans="1:42" ht="15">
      <c r="A37" s="11"/>
      <c r="B37" s="10"/>
      <c r="C37" s="10"/>
      <c r="D37" s="10"/>
      <c r="E37" s="10"/>
      <c r="F37" s="10"/>
      <c r="G37" s="10"/>
      <c r="H37" s="10"/>
      <c r="I37" s="10"/>
      <c r="J37" s="10"/>
      <c r="K37" s="10"/>
      <c r="L37" s="10"/>
      <c r="M37" s="10"/>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2:42" ht="15">
      <c r="B38" s="10"/>
      <c r="C38" s="10"/>
      <c r="D38" s="10"/>
      <c r="E38" s="10"/>
      <c r="F38" s="10"/>
      <c r="G38" s="10"/>
      <c r="H38" s="10"/>
      <c r="I38" s="10"/>
      <c r="J38" s="10"/>
      <c r="K38" s="10"/>
      <c r="L38" s="10"/>
      <c r="M38" s="10"/>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2:42" ht="15">
      <c r="B39" s="10"/>
      <c r="C39" s="10"/>
      <c r="D39" s="10"/>
      <c r="E39" s="10"/>
      <c r="F39" s="10"/>
      <c r="G39" s="10"/>
      <c r="H39" s="10"/>
      <c r="I39" s="10"/>
      <c r="K39" s="10"/>
      <c r="L39" s="10"/>
      <c r="M39" s="10"/>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ht="15">
      <c r="A40" s="36"/>
      <c r="B40" s="36"/>
      <c r="C40" s="10"/>
      <c r="D40" s="10"/>
      <c r="E40" s="10"/>
      <c r="F40" s="10"/>
      <c r="G40" s="10"/>
      <c r="H40" s="10"/>
      <c r="I40" s="10"/>
      <c r="J40" s="10"/>
      <c r="K40" s="10"/>
      <c r="L40" s="10"/>
      <c r="M40" s="10"/>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ht="15">
      <c r="A41" s="11"/>
      <c r="B41" s="10"/>
      <c r="C41" s="10"/>
      <c r="D41" s="10"/>
      <c r="E41" s="10"/>
      <c r="F41" s="10"/>
      <c r="G41" s="10"/>
      <c r="H41" s="10"/>
      <c r="I41" s="10"/>
      <c r="J41" s="10"/>
      <c r="K41" s="10"/>
      <c r="L41" s="10"/>
      <c r="M41" s="10"/>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ht="15">
      <c r="A42" s="11"/>
      <c r="B42" s="10"/>
      <c r="C42" s="10"/>
      <c r="D42" s="10"/>
      <c r="E42" s="10"/>
      <c r="F42" s="10"/>
      <c r="G42" s="10"/>
      <c r="H42" s="10"/>
      <c r="I42" s="10"/>
      <c r="J42" s="10"/>
      <c r="K42" s="10"/>
      <c r="L42" s="10"/>
      <c r="M42" s="10"/>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1:42" ht="15">
      <c r="A43" s="11"/>
      <c r="B43" s="10"/>
      <c r="C43" s="10"/>
      <c r="D43" s="10"/>
      <c r="E43" s="10"/>
      <c r="F43" s="10"/>
      <c r="G43" s="10"/>
      <c r="H43" s="10"/>
      <c r="I43" s="10"/>
      <c r="J43" s="10"/>
      <c r="K43" s="10"/>
      <c r="L43" s="10"/>
      <c r="M43" s="10"/>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row>
    <row r="44" spans="1:42" ht="15">
      <c r="A44" s="11"/>
      <c r="B44" s="10"/>
      <c r="C44" s="10"/>
      <c r="D44" s="10"/>
      <c r="E44" s="10"/>
      <c r="F44" s="10"/>
      <c r="G44" s="10"/>
      <c r="H44" s="10"/>
      <c r="I44" s="10"/>
      <c r="J44" s="10"/>
      <c r="K44" s="10"/>
      <c r="L44" s="10"/>
      <c r="M44" s="10"/>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1:42" ht="15">
      <c r="A45" s="11"/>
      <c r="B45" s="10"/>
      <c r="C45" s="10"/>
      <c r="D45" s="10"/>
      <c r="E45" s="10"/>
      <c r="F45" s="10"/>
      <c r="G45" s="10"/>
      <c r="H45" s="10"/>
      <c r="I45" s="10"/>
      <c r="J45" s="10"/>
      <c r="K45" s="10"/>
      <c r="L45" s="10"/>
      <c r="M45" s="10"/>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row r="46" spans="1:42" ht="15">
      <c r="A46" s="11"/>
      <c r="B46" s="10"/>
      <c r="C46" s="10"/>
      <c r="D46" s="10"/>
      <c r="E46" s="10"/>
      <c r="F46" s="10"/>
      <c r="G46" s="10"/>
      <c r="H46" s="10"/>
      <c r="I46" s="10"/>
      <c r="J46" s="10"/>
      <c r="K46" s="10"/>
      <c r="L46" s="10"/>
      <c r="M46" s="10"/>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row>
    <row r="47" spans="1:42" ht="15">
      <c r="A47" s="11"/>
      <c r="B47" s="10"/>
      <c r="C47" s="10"/>
      <c r="D47" s="10"/>
      <c r="E47" s="10"/>
      <c r="F47" s="10"/>
      <c r="G47" s="10"/>
      <c r="H47" s="10"/>
      <c r="I47" s="10"/>
      <c r="J47" s="10"/>
      <c r="K47" s="10"/>
      <c r="L47" s="10"/>
      <c r="M47" s="10"/>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ht="15">
      <c r="A48" s="11"/>
      <c r="B48" s="10"/>
      <c r="C48" s="10"/>
      <c r="D48" s="10"/>
      <c r="E48" s="10"/>
      <c r="F48" s="10"/>
      <c r="G48" s="10"/>
      <c r="H48" s="10"/>
      <c r="I48" s="10"/>
      <c r="J48" s="10"/>
      <c r="K48" s="10"/>
      <c r="L48" s="10"/>
      <c r="M48" s="10"/>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ht="15">
      <c r="A49" s="11"/>
      <c r="B49" s="10"/>
      <c r="C49" s="10"/>
      <c r="D49" s="10"/>
      <c r="E49" s="10"/>
      <c r="F49" s="10"/>
      <c r="G49" s="10"/>
      <c r="H49" s="10"/>
      <c r="I49" s="10"/>
      <c r="J49" s="10"/>
      <c r="K49" s="10"/>
      <c r="L49" s="10"/>
      <c r="M49" s="10"/>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row>
    <row r="50" spans="1:42" ht="15">
      <c r="A50" s="11"/>
      <c r="B50" s="10"/>
      <c r="C50" s="10"/>
      <c r="D50" s="10"/>
      <c r="E50" s="10"/>
      <c r="F50" s="10"/>
      <c r="G50" s="10"/>
      <c r="H50" s="10"/>
      <c r="I50" s="10"/>
      <c r="J50" s="10"/>
      <c r="K50" s="10"/>
      <c r="L50" s="10"/>
      <c r="M50" s="10"/>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row>
    <row r="51" spans="1:42" ht="15">
      <c r="A51" s="11"/>
      <c r="B51" s="10"/>
      <c r="C51" s="10"/>
      <c r="D51" s="10"/>
      <c r="E51" s="10"/>
      <c r="F51" s="10"/>
      <c r="G51" s="10"/>
      <c r="H51" s="10"/>
      <c r="I51" s="10"/>
      <c r="J51" s="10"/>
      <c r="K51" s="10"/>
      <c r="L51" s="10"/>
      <c r="M51" s="10"/>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row>
    <row r="52" spans="1:42" ht="15">
      <c r="A52" s="11"/>
      <c r="B52" s="10"/>
      <c r="C52" s="10"/>
      <c r="D52" s="10"/>
      <c r="E52" s="10"/>
      <c r="F52" s="10"/>
      <c r="G52" s="10"/>
      <c r="H52" s="10"/>
      <c r="I52" s="10"/>
      <c r="J52" s="10"/>
      <c r="K52" s="10"/>
      <c r="L52" s="10"/>
      <c r="M52" s="10"/>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row>
    <row r="53" spans="1:42" ht="15">
      <c r="A53" s="11"/>
      <c r="B53" s="10"/>
      <c r="C53" s="10"/>
      <c r="D53" s="10"/>
      <c r="E53" s="10"/>
      <c r="F53" s="10"/>
      <c r="G53" s="10"/>
      <c r="H53" s="10"/>
      <c r="I53" s="10"/>
      <c r="J53" s="10"/>
      <c r="K53" s="10"/>
      <c r="L53" s="10"/>
      <c r="M53" s="10"/>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4" spans="1:42" ht="15">
      <c r="A54" s="11"/>
      <c r="B54" s="10"/>
      <c r="C54" s="10"/>
      <c r="D54" s="10"/>
      <c r="E54" s="10"/>
      <c r="F54" s="10"/>
      <c r="G54" s="10"/>
      <c r="H54" s="10"/>
      <c r="I54" s="10"/>
      <c r="J54" s="10"/>
      <c r="K54" s="10"/>
      <c r="L54" s="10"/>
      <c r="M54" s="10"/>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row>
    <row r="55" spans="1:42" ht="15">
      <c r="A55" s="11"/>
      <c r="B55" s="10"/>
      <c r="C55" s="10"/>
      <c r="D55" s="10"/>
      <c r="E55" s="10"/>
      <c r="F55" s="10"/>
      <c r="G55" s="10"/>
      <c r="H55" s="10"/>
      <c r="I55" s="10"/>
      <c r="J55" s="10"/>
      <c r="K55" s="10"/>
      <c r="L55" s="10"/>
      <c r="M55" s="10"/>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row>
    <row r="56" spans="1:42" ht="15">
      <c r="A56" s="11"/>
      <c r="B56" s="10"/>
      <c r="C56" s="10"/>
      <c r="D56" s="10"/>
      <c r="E56" s="10"/>
      <c r="F56" s="10"/>
      <c r="G56" s="10"/>
      <c r="H56" s="10"/>
      <c r="I56" s="10"/>
      <c r="J56" s="10"/>
      <c r="K56" s="10"/>
      <c r="L56" s="10"/>
      <c r="M56" s="10"/>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row>
    <row r="57" spans="1:42" ht="15">
      <c r="A57" s="11"/>
      <c r="B57" s="10"/>
      <c r="C57" s="10"/>
      <c r="D57" s="10"/>
      <c r="E57" s="10"/>
      <c r="F57" s="10"/>
      <c r="G57" s="10"/>
      <c r="H57" s="10"/>
      <c r="I57" s="10"/>
      <c r="J57" s="10"/>
      <c r="K57" s="10"/>
      <c r="L57" s="10"/>
      <c r="M57" s="10"/>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ht="15">
      <c r="A58" s="11"/>
      <c r="B58" s="10"/>
      <c r="C58" s="10"/>
      <c r="D58" s="10"/>
      <c r="E58" s="10"/>
      <c r="F58" s="10"/>
      <c r="G58" s="10"/>
      <c r="H58" s="10"/>
      <c r="I58" s="10"/>
      <c r="J58" s="10"/>
      <c r="K58" s="10"/>
      <c r="L58" s="10"/>
      <c r="M58" s="10"/>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row>
    <row r="59" spans="1:42" ht="15">
      <c r="A59" s="11"/>
      <c r="B59" s="10"/>
      <c r="C59" s="10"/>
      <c r="D59" s="10"/>
      <c r="E59" s="10"/>
      <c r="F59" s="10"/>
      <c r="G59" s="10"/>
      <c r="H59" s="10"/>
      <c r="I59" s="10"/>
      <c r="J59" s="10"/>
      <c r="K59" s="10"/>
      <c r="L59" s="10"/>
      <c r="M59" s="10"/>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ht="15">
      <c r="A60" s="11"/>
      <c r="B60" s="10"/>
      <c r="C60" s="10"/>
      <c r="D60" s="10"/>
      <c r="E60" s="10"/>
      <c r="F60" s="10"/>
      <c r="G60" s="10"/>
      <c r="H60" s="10"/>
      <c r="I60" s="10"/>
      <c r="J60" s="10"/>
      <c r="K60" s="10"/>
      <c r="L60" s="10"/>
      <c r="M60" s="10"/>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ht="15">
      <c r="A61" s="11"/>
      <c r="B61" s="10"/>
      <c r="C61" s="10"/>
      <c r="D61" s="10"/>
      <c r="E61" s="10"/>
      <c r="F61" s="10"/>
      <c r="G61" s="10"/>
      <c r="H61" s="10"/>
      <c r="I61" s="10"/>
      <c r="J61" s="10"/>
      <c r="K61" s="10"/>
      <c r="L61" s="10"/>
      <c r="M61" s="10"/>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row>
    <row r="62" spans="1:42" ht="15">
      <c r="A62" s="11"/>
      <c r="B62" s="10"/>
      <c r="C62" s="10"/>
      <c r="D62" s="10"/>
      <c r="E62" s="10"/>
      <c r="F62" s="10"/>
      <c r="G62" s="10"/>
      <c r="H62" s="10"/>
      <c r="I62" s="10"/>
      <c r="J62" s="10"/>
      <c r="K62" s="10"/>
      <c r="L62" s="10"/>
      <c r="M62" s="10"/>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row>
    <row r="63" spans="1:42" ht="15">
      <c r="A63" s="11"/>
      <c r="B63" s="10"/>
      <c r="C63" s="10"/>
      <c r="D63" s="10"/>
      <c r="E63" s="10"/>
      <c r="F63" s="10"/>
      <c r="G63" s="10"/>
      <c r="H63" s="10"/>
      <c r="I63" s="10"/>
      <c r="J63" s="10"/>
      <c r="K63" s="10"/>
      <c r="L63" s="10"/>
      <c r="M63" s="10"/>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row>
    <row r="64" spans="1:42" ht="15">
      <c r="A64" s="11"/>
      <c r="B64" s="10"/>
      <c r="C64" s="10"/>
      <c r="D64" s="10"/>
      <c r="E64" s="10"/>
      <c r="F64" s="10"/>
      <c r="G64" s="10"/>
      <c r="H64" s="10"/>
      <c r="I64" s="10"/>
      <c r="J64" s="10"/>
      <c r="K64" s="10"/>
      <c r="L64" s="10"/>
      <c r="M64" s="10"/>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row>
    <row r="65" spans="1:42" ht="15">
      <c r="A65" s="11"/>
      <c r="B65" s="10"/>
      <c r="C65" s="10"/>
      <c r="D65" s="10"/>
      <c r="E65" s="10"/>
      <c r="F65" s="10"/>
      <c r="G65" s="10"/>
      <c r="H65" s="10"/>
      <c r="I65" s="10"/>
      <c r="J65" s="10"/>
      <c r="K65" s="10"/>
      <c r="L65" s="10"/>
      <c r="M65" s="10"/>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row>
    <row r="66" spans="1:42" ht="15">
      <c r="A66" s="11"/>
      <c r="B66" s="10"/>
      <c r="C66" s="10"/>
      <c r="D66" s="10"/>
      <c r="E66" s="10"/>
      <c r="F66" s="10"/>
      <c r="G66" s="10"/>
      <c r="H66" s="10"/>
      <c r="I66" s="10"/>
      <c r="J66" s="10"/>
      <c r="K66" s="10"/>
      <c r="L66" s="10"/>
      <c r="M66" s="10"/>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row>
    <row r="67" spans="1:42" ht="15">
      <c r="A67" s="11"/>
      <c r="B67" s="10"/>
      <c r="C67" s="10"/>
      <c r="D67" s="10"/>
      <c r="E67" s="10"/>
      <c r="F67" s="10"/>
      <c r="G67" s="10"/>
      <c r="H67" s="10"/>
      <c r="I67" s="10"/>
      <c r="J67" s="10"/>
      <c r="K67" s="10"/>
      <c r="L67" s="10"/>
      <c r="M67" s="10"/>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row>
    <row r="68" spans="1:42" ht="15">
      <c r="A68" s="11"/>
      <c r="B68" s="10"/>
      <c r="C68" s="10"/>
      <c r="D68" s="10"/>
      <c r="E68" s="10"/>
      <c r="F68" s="10"/>
      <c r="G68" s="10"/>
      <c r="H68" s="10"/>
      <c r="I68" s="10"/>
      <c r="J68" s="10"/>
      <c r="K68" s="10"/>
      <c r="L68" s="10"/>
      <c r="M68" s="10"/>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row>
    <row r="69" spans="1:42" ht="15">
      <c r="A69" s="11"/>
      <c r="B69" s="10"/>
      <c r="C69" s="10"/>
      <c r="D69" s="10"/>
      <c r="E69" s="10"/>
      <c r="F69" s="10"/>
      <c r="G69" s="10"/>
      <c r="H69" s="10"/>
      <c r="I69" s="10"/>
      <c r="J69" s="10"/>
      <c r="K69" s="10"/>
      <c r="L69" s="10"/>
      <c r="M69" s="10"/>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2" ht="15">
      <c r="A70" s="11"/>
      <c r="B70" s="10"/>
      <c r="C70" s="10"/>
      <c r="D70" s="10"/>
      <c r="E70" s="10"/>
      <c r="F70" s="10"/>
      <c r="G70" s="10"/>
      <c r="H70" s="10"/>
      <c r="I70" s="10"/>
      <c r="J70" s="10"/>
      <c r="K70" s="10"/>
      <c r="L70" s="10"/>
      <c r="M70" s="10"/>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2" ht="15">
      <c r="A71" s="11"/>
      <c r="B71" s="10"/>
      <c r="C71" s="10"/>
      <c r="D71" s="10"/>
      <c r="E71" s="10"/>
      <c r="F71" s="10"/>
      <c r="G71" s="10"/>
      <c r="H71" s="10"/>
      <c r="I71" s="10"/>
      <c r="J71" s="10"/>
      <c r="K71" s="10"/>
      <c r="L71" s="10"/>
      <c r="M71" s="10"/>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row>
    <row r="72" spans="1:42" ht="15">
      <c r="A72" s="11"/>
      <c r="B72" s="10"/>
      <c r="C72" s="10"/>
      <c r="D72" s="10"/>
      <c r="E72" s="10"/>
      <c r="F72" s="10"/>
      <c r="G72" s="10"/>
      <c r="H72" s="10"/>
      <c r="I72" s="10"/>
      <c r="J72" s="10"/>
      <c r="K72" s="10"/>
      <c r="L72" s="10"/>
      <c r="M72" s="10"/>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ht="15">
      <c r="A73" s="11"/>
      <c r="B73" s="10"/>
      <c r="C73" s="10"/>
      <c r="D73" s="10"/>
      <c r="E73" s="10"/>
      <c r="F73" s="10"/>
      <c r="G73" s="10"/>
      <c r="H73" s="10"/>
      <c r="I73" s="10"/>
      <c r="J73" s="10"/>
      <c r="K73" s="10"/>
      <c r="L73" s="10"/>
      <c r="M73" s="10"/>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ht="15">
      <c r="A74" s="11"/>
      <c r="B74" s="10"/>
      <c r="C74" s="10"/>
      <c r="D74" s="10"/>
      <c r="E74" s="10"/>
      <c r="F74" s="10"/>
      <c r="G74" s="10"/>
      <c r="H74" s="10"/>
      <c r="I74" s="10"/>
      <c r="J74" s="10"/>
      <c r="K74" s="10"/>
      <c r="L74" s="10"/>
      <c r="M74" s="10"/>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ht="15">
      <c r="A75" s="11"/>
      <c r="B75" s="10"/>
      <c r="C75" s="10"/>
      <c r="D75" s="10"/>
      <c r="E75" s="10"/>
      <c r="F75" s="10"/>
      <c r="G75" s="10"/>
      <c r="H75" s="10"/>
      <c r="I75" s="10"/>
      <c r="J75" s="10"/>
      <c r="K75" s="10"/>
      <c r="L75" s="10"/>
      <c r="M75" s="10"/>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row>
    <row r="76" spans="1:42" ht="15">
      <c r="A76" s="11"/>
      <c r="B76" s="10"/>
      <c r="C76" s="10"/>
      <c r="D76" s="10"/>
      <c r="E76" s="10"/>
      <c r="F76" s="10"/>
      <c r="G76" s="10"/>
      <c r="H76" s="10"/>
      <c r="I76" s="10"/>
      <c r="J76" s="10"/>
      <c r="K76" s="10"/>
      <c r="L76" s="10"/>
      <c r="M76" s="10"/>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row>
    <row r="77" spans="1:42" ht="15">
      <c r="A77" s="11"/>
      <c r="B77" s="10"/>
      <c r="C77" s="10"/>
      <c r="D77" s="10"/>
      <c r="E77" s="10"/>
      <c r="F77" s="10"/>
      <c r="G77" s="10"/>
      <c r="H77" s="10"/>
      <c r="I77" s="10"/>
      <c r="J77" s="10"/>
      <c r="K77" s="10"/>
      <c r="L77" s="10"/>
      <c r="M77" s="10"/>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1:42" ht="15">
      <c r="A78" s="11"/>
      <c r="B78" s="10"/>
      <c r="C78" s="10"/>
      <c r="D78" s="10"/>
      <c r="E78" s="10"/>
      <c r="F78" s="10"/>
      <c r="G78" s="10"/>
      <c r="H78" s="10"/>
      <c r="I78" s="10"/>
      <c r="J78" s="10"/>
      <c r="K78" s="10"/>
      <c r="L78" s="10"/>
      <c r="M78" s="10"/>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row>
    <row r="79" spans="1:42" ht="15">
      <c r="A79" s="11"/>
      <c r="B79" s="10"/>
      <c r="C79" s="10"/>
      <c r="D79" s="10"/>
      <c r="E79" s="10"/>
      <c r="F79" s="10"/>
      <c r="G79" s="10"/>
      <c r="H79" s="10"/>
      <c r="I79" s="10"/>
      <c r="J79" s="10"/>
      <c r="K79" s="10"/>
      <c r="L79" s="10"/>
      <c r="M79" s="10"/>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1:42" ht="15">
      <c r="A80" s="11"/>
      <c r="B80" s="10"/>
      <c r="C80" s="10"/>
      <c r="D80" s="10"/>
      <c r="E80" s="10"/>
      <c r="F80" s="10"/>
      <c r="G80" s="10"/>
      <c r="H80" s="10"/>
      <c r="I80" s="10"/>
      <c r="J80" s="10"/>
      <c r="K80" s="10"/>
      <c r="L80" s="10"/>
      <c r="M80" s="10"/>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1:42" ht="15">
      <c r="A81" s="11"/>
      <c r="B81" s="10"/>
      <c r="C81" s="10"/>
      <c r="D81" s="10"/>
      <c r="E81" s="10"/>
      <c r="F81" s="10"/>
      <c r="G81" s="10"/>
      <c r="H81" s="10"/>
      <c r="I81" s="10"/>
      <c r="J81" s="10"/>
      <c r="K81" s="10"/>
      <c r="L81" s="10"/>
      <c r="M81" s="10"/>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row>
    <row r="82" spans="1:42" ht="15">
      <c r="A82" s="11"/>
      <c r="B82" s="10"/>
      <c r="C82" s="10"/>
      <c r="D82" s="10"/>
      <c r="E82" s="10"/>
      <c r="F82" s="10"/>
      <c r="G82" s="10"/>
      <c r="H82" s="10"/>
      <c r="I82" s="10"/>
      <c r="J82" s="10"/>
      <c r="K82" s="10"/>
      <c r="L82" s="10"/>
      <c r="M82" s="10"/>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ht="15">
      <c r="A83" s="11"/>
      <c r="B83" s="10"/>
      <c r="C83" s="10"/>
      <c r="D83" s="10"/>
      <c r="E83" s="10"/>
      <c r="F83" s="10"/>
      <c r="G83" s="10"/>
      <c r="H83" s="10"/>
      <c r="I83" s="10"/>
      <c r="J83" s="10"/>
      <c r="K83" s="10"/>
      <c r="L83" s="10"/>
      <c r="M83" s="10"/>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row>
    <row r="84" spans="1:42" ht="15">
      <c r="A84" s="11"/>
      <c r="B84" s="10"/>
      <c r="C84" s="10"/>
      <c r="D84" s="10"/>
      <c r="E84" s="10"/>
      <c r="F84" s="10"/>
      <c r="G84" s="10"/>
      <c r="H84" s="10"/>
      <c r="I84" s="10"/>
      <c r="J84" s="10"/>
      <c r="K84" s="10"/>
      <c r="L84" s="10"/>
      <c r="M84" s="10"/>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row>
    <row r="85" spans="1:42" ht="15">
      <c r="A85" s="11"/>
      <c r="B85" s="10"/>
      <c r="C85" s="10"/>
      <c r="D85" s="10"/>
      <c r="E85" s="10"/>
      <c r="F85" s="10"/>
      <c r="G85" s="10"/>
      <c r="H85" s="10"/>
      <c r="I85" s="10"/>
      <c r="J85" s="10"/>
      <c r="K85" s="10"/>
      <c r="L85" s="10"/>
      <c r="M85" s="10"/>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row>
    <row r="86" spans="1:42" ht="15">
      <c r="A86" s="11"/>
      <c r="B86" s="10"/>
      <c r="C86" s="10"/>
      <c r="D86" s="10"/>
      <c r="E86" s="10"/>
      <c r="F86" s="10"/>
      <c r="G86" s="10"/>
      <c r="H86" s="10"/>
      <c r="I86" s="10"/>
      <c r="J86" s="10"/>
      <c r="K86" s="10"/>
      <c r="L86" s="10"/>
      <c r="M86" s="10"/>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row>
    <row r="87" spans="1:42" ht="15">
      <c r="A87" s="11"/>
      <c r="B87" s="10"/>
      <c r="C87" s="10"/>
      <c r="D87" s="10"/>
      <c r="E87" s="10"/>
      <c r="F87" s="10"/>
      <c r="G87" s="10"/>
      <c r="H87" s="10"/>
      <c r="I87" s="10"/>
      <c r="J87" s="10"/>
      <c r="K87" s="10"/>
      <c r="L87" s="10"/>
      <c r="M87" s="10"/>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row>
    <row r="88" spans="1:42" ht="15">
      <c r="A88" s="11"/>
      <c r="B88" s="10"/>
      <c r="C88" s="10"/>
      <c r="D88" s="10"/>
      <c r="E88" s="10"/>
      <c r="F88" s="10"/>
      <c r="G88" s="10"/>
      <c r="H88" s="10"/>
      <c r="I88" s="10"/>
      <c r="J88" s="10"/>
      <c r="K88" s="10"/>
      <c r="L88" s="10"/>
      <c r="M88" s="10"/>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row>
    <row r="89" spans="1:42" ht="15">
      <c r="A89" s="11"/>
      <c r="B89" s="10"/>
      <c r="C89" s="10"/>
      <c r="D89" s="10"/>
      <c r="E89" s="10"/>
      <c r="F89" s="10"/>
      <c r="G89" s="10"/>
      <c r="H89" s="10"/>
      <c r="I89" s="10"/>
      <c r="J89" s="10"/>
      <c r="K89" s="10"/>
      <c r="L89" s="10"/>
      <c r="M89" s="10"/>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row>
    <row r="90" spans="1:42" ht="15">
      <c r="A90" s="11"/>
      <c r="B90" s="10"/>
      <c r="C90" s="10"/>
      <c r="D90" s="10"/>
      <c r="E90" s="10"/>
      <c r="F90" s="10"/>
      <c r="G90" s="10"/>
      <c r="H90" s="10"/>
      <c r="I90" s="10"/>
      <c r="J90" s="10"/>
      <c r="K90" s="10"/>
      <c r="L90" s="10"/>
      <c r="M90" s="10"/>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row>
    <row r="91" spans="1:42" ht="15">
      <c r="A91" s="11"/>
      <c r="B91" s="10"/>
      <c r="C91" s="10"/>
      <c r="D91" s="10"/>
      <c r="E91" s="10"/>
      <c r="F91" s="10"/>
      <c r="G91" s="10"/>
      <c r="H91" s="10"/>
      <c r="I91" s="10"/>
      <c r="J91" s="10"/>
      <c r="K91" s="10"/>
      <c r="L91" s="10"/>
      <c r="M91" s="10"/>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ht="15">
      <c r="A92" s="11"/>
      <c r="B92" s="10"/>
      <c r="C92" s="10"/>
      <c r="D92" s="10"/>
      <c r="E92" s="10"/>
      <c r="F92" s="10"/>
      <c r="G92" s="10"/>
      <c r="H92" s="10"/>
      <c r="I92" s="10"/>
      <c r="J92" s="10"/>
      <c r="K92" s="10"/>
      <c r="L92" s="10"/>
      <c r="M92" s="10"/>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ht="15">
      <c r="A93" s="11"/>
      <c r="B93" s="10"/>
      <c r="C93" s="10"/>
      <c r="D93" s="10"/>
      <c r="E93" s="10"/>
      <c r="F93" s="10"/>
      <c r="G93" s="10"/>
      <c r="H93" s="10"/>
      <c r="I93" s="10"/>
      <c r="J93" s="10"/>
      <c r="K93" s="10"/>
      <c r="L93" s="10"/>
      <c r="M93" s="10"/>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ht="15">
      <c r="A94" s="11"/>
      <c r="B94" s="10"/>
      <c r="C94" s="10"/>
      <c r="D94" s="10"/>
      <c r="E94" s="10"/>
      <c r="F94" s="10"/>
      <c r="G94" s="10"/>
      <c r="H94" s="10"/>
      <c r="I94" s="10"/>
      <c r="J94" s="10"/>
      <c r="K94" s="10"/>
      <c r="L94" s="10"/>
      <c r="M94" s="10"/>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ht="15">
      <c r="A95" s="11"/>
      <c r="B95" s="10"/>
      <c r="C95" s="10"/>
      <c r="D95" s="10"/>
      <c r="E95" s="10"/>
      <c r="F95" s="10"/>
      <c r="G95" s="10"/>
      <c r="H95" s="10"/>
      <c r="I95" s="10"/>
      <c r="J95" s="10"/>
      <c r="K95" s="10"/>
      <c r="L95" s="10"/>
      <c r="M95" s="10"/>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ht="15">
      <c r="A96" s="11"/>
      <c r="B96" s="10"/>
      <c r="C96" s="10"/>
      <c r="D96" s="10"/>
      <c r="E96" s="10"/>
      <c r="F96" s="10"/>
      <c r="G96" s="10"/>
      <c r="H96" s="10"/>
      <c r="I96" s="10"/>
      <c r="J96" s="10"/>
      <c r="K96" s="10"/>
      <c r="L96" s="10"/>
      <c r="M96" s="10"/>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ht="15">
      <c r="A97" s="11"/>
      <c r="B97" s="10"/>
      <c r="C97" s="10"/>
      <c r="D97" s="10"/>
      <c r="E97" s="10"/>
      <c r="F97" s="10"/>
      <c r="G97" s="10"/>
      <c r="H97" s="10"/>
      <c r="I97" s="10"/>
      <c r="J97" s="10"/>
      <c r="K97" s="10"/>
      <c r="L97" s="10"/>
      <c r="M97" s="10"/>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ht="15">
      <c r="A98" s="11"/>
      <c r="B98" s="10"/>
      <c r="C98" s="10"/>
      <c r="D98" s="10"/>
      <c r="E98" s="10"/>
      <c r="F98" s="10"/>
      <c r="G98" s="10"/>
      <c r="H98" s="10"/>
      <c r="I98" s="10"/>
      <c r="J98" s="10"/>
      <c r="K98" s="10"/>
      <c r="L98" s="10"/>
      <c r="M98" s="10"/>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ht="15">
      <c r="A99" s="11"/>
      <c r="B99" s="10"/>
      <c r="C99" s="10"/>
      <c r="D99" s="10"/>
      <c r="E99" s="10"/>
      <c r="F99" s="10"/>
      <c r="G99" s="10"/>
      <c r="H99" s="10"/>
      <c r="I99" s="10"/>
      <c r="J99" s="10"/>
      <c r="K99" s="10"/>
      <c r="L99" s="10"/>
      <c r="M99" s="10"/>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row r="100" spans="1:42" ht="15">
      <c r="A100" s="11"/>
      <c r="B100" s="10"/>
      <c r="C100" s="10"/>
      <c r="D100" s="10"/>
      <c r="E100" s="10"/>
      <c r="F100" s="10"/>
      <c r="G100" s="10"/>
      <c r="H100" s="10"/>
      <c r="I100" s="10"/>
      <c r="J100" s="10"/>
      <c r="K100" s="10"/>
      <c r="L100" s="10"/>
      <c r="M100" s="10"/>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row>
    <row r="101" spans="1:42" ht="15">
      <c r="A101" s="11"/>
      <c r="B101" s="10"/>
      <c r="C101" s="10"/>
      <c r="D101" s="10"/>
      <c r="E101" s="10"/>
      <c r="F101" s="10"/>
      <c r="G101" s="10"/>
      <c r="H101" s="10"/>
      <c r="I101" s="10"/>
      <c r="J101" s="10"/>
      <c r="K101" s="10"/>
      <c r="L101" s="10"/>
      <c r="M101" s="10"/>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row>
    <row r="102" spans="1:42" ht="15">
      <c r="A102" s="11"/>
      <c r="B102" s="10"/>
      <c r="C102" s="10"/>
      <c r="D102" s="10"/>
      <c r="E102" s="10"/>
      <c r="F102" s="10"/>
      <c r="G102" s="10"/>
      <c r="H102" s="10"/>
      <c r="I102" s="10"/>
      <c r="J102" s="10"/>
      <c r="K102" s="10"/>
      <c r="L102" s="10"/>
      <c r="M102" s="10"/>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row>
    <row r="103" spans="1:42" ht="15">
      <c r="A103" s="11"/>
      <c r="B103" s="10"/>
      <c r="C103" s="10"/>
      <c r="D103" s="10"/>
      <c r="E103" s="10"/>
      <c r="F103" s="10"/>
      <c r="G103" s="10"/>
      <c r="H103" s="10"/>
      <c r="I103" s="10"/>
      <c r="J103" s="10"/>
      <c r="K103" s="10"/>
      <c r="L103" s="10"/>
      <c r="M103" s="10"/>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row>
    <row r="104" spans="1:42" ht="15">
      <c r="A104" s="11"/>
      <c r="B104" s="10"/>
      <c r="C104" s="10"/>
      <c r="D104" s="10"/>
      <c r="E104" s="10"/>
      <c r="F104" s="10"/>
      <c r="G104" s="10"/>
      <c r="H104" s="10"/>
      <c r="I104" s="10"/>
      <c r="J104" s="10"/>
      <c r="K104" s="10"/>
      <c r="L104" s="10"/>
      <c r="M104" s="10"/>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row>
    <row r="105" spans="1:42" ht="15">
      <c r="A105" s="11"/>
      <c r="B105" s="10"/>
      <c r="C105" s="10"/>
      <c r="D105" s="10"/>
      <c r="E105" s="10"/>
      <c r="F105" s="10"/>
      <c r="G105" s="10"/>
      <c r="H105" s="10"/>
      <c r="I105" s="10"/>
      <c r="J105" s="10"/>
      <c r="K105" s="10"/>
      <c r="L105" s="10"/>
      <c r="M105" s="10"/>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row>
    <row r="106" spans="1:42" ht="15">
      <c r="A106" s="11"/>
      <c r="B106" s="10"/>
      <c r="C106" s="10"/>
      <c r="D106" s="10"/>
      <c r="E106" s="10"/>
      <c r="F106" s="10"/>
      <c r="G106" s="10"/>
      <c r="H106" s="10"/>
      <c r="I106" s="10"/>
      <c r="J106" s="10"/>
      <c r="K106" s="10"/>
      <c r="L106" s="10"/>
      <c r="M106" s="10"/>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row>
    <row r="107" spans="1:42" ht="15">
      <c r="A107" s="11"/>
      <c r="B107" s="10"/>
      <c r="C107" s="10"/>
      <c r="D107" s="10"/>
      <c r="E107" s="10"/>
      <c r="F107" s="10"/>
      <c r="G107" s="10"/>
      <c r="H107" s="10"/>
      <c r="I107" s="10"/>
      <c r="J107" s="10"/>
      <c r="K107" s="10"/>
      <c r="L107" s="10"/>
      <c r="M107" s="10"/>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row>
    <row r="108" spans="1:42" ht="15">
      <c r="A108" s="11"/>
      <c r="B108" s="10"/>
      <c r="C108" s="10"/>
      <c r="D108" s="10"/>
      <c r="E108" s="10"/>
      <c r="F108" s="10"/>
      <c r="G108" s="10"/>
      <c r="H108" s="10"/>
      <c r="I108" s="10"/>
      <c r="J108" s="10"/>
      <c r="K108" s="10"/>
      <c r="L108" s="10"/>
      <c r="M108" s="10"/>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row>
    <row r="109" spans="1:42" ht="15">
      <c r="A109" s="11"/>
      <c r="B109" s="10"/>
      <c r="C109" s="10"/>
      <c r="D109" s="10"/>
      <c r="E109" s="10"/>
      <c r="F109" s="10"/>
      <c r="G109" s="10"/>
      <c r="H109" s="10"/>
      <c r="I109" s="10"/>
      <c r="J109" s="10"/>
      <c r="K109" s="10"/>
      <c r="L109" s="10"/>
      <c r="M109" s="10"/>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row>
    <row r="110" spans="1:42" ht="15">
      <c r="A110" s="11"/>
      <c r="B110" s="10"/>
      <c r="C110" s="10"/>
      <c r="D110" s="10"/>
      <c r="E110" s="10"/>
      <c r="F110" s="10"/>
      <c r="G110" s="10"/>
      <c r="H110" s="10"/>
      <c r="I110" s="10"/>
      <c r="J110" s="10"/>
      <c r="K110" s="10"/>
      <c r="L110" s="10"/>
      <c r="M110" s="10"/>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row>
    <row r="111" spans="1:42" ht="15">
      <c r="A111" s="11"/>
      <c r="B111" s="10"/>
      <c r="C111" s="10"/>
      <c r="D111" s="10"/>
      <c r="E111" s="10"/>
      <c r="F111" s="10"/>
      <c r="G111" s="10"/>
      <c r="H111" s="10"/>
      <c r="I111" s="10"/>
      <c r="J111" s="10"/>
      <c r="K111" s="10"/>
      <c r="L111" s="10"/>
      <c r="M111" s="10"/>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row>
    <row r="112" spans="1:42" ht="15">
      <c r="A112" s="11"/>
      <c r="B112" s="10"/>
      <c r="C112" s="10"/>
      <c r="D112" s="10"/>
      <c r="E112" s="10"/>
      <c r="F112" s="10"/>
      <c r="G112" s="10"/>
      <c r="H112" s="10"/>
      <c r="I112" s="10"/>
      <c r="J112" s="10"/>
      <c r="K112" s="10"/>
      <c r="L112" s="10"/>
      <c r="M112" s="10"/>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row>
    <row r="113" spans="1:42" ht="15">
      <c r="A113" s="11"/>
      <c r="B113" s="10"/>
      <c r="C113" s="10"/>
      <c r="D113" s="10"/>
      <c r="E113" s="10"/>
      <c r="F113" s="10"/>
      <c r="G113" s="10"/>
      <c r="H113" s="10"/>
      <c r="I113" s="10"/>
      <c r="J113" s="10"/>
      <c r="K113" s="10"/>
      <c r="L113" s="10"/>
      <c r="M113" s="10"/>
      <c r="N113" s="11"/>
      <c r="O113" s="11"/>
      <c r="P113" s="11"/>
      <c r="Q113" s="11"/>
      <c r="R113" s="11"/>
      <c r="S113" s="11"/>
      <c r="T113" s="11"/>
      <c r="U113" s="11"/>
      <c r="Y113" s="11"/>
      <c r="Z113" s="11"/>
      <c r="AA113" s="11"/>
      <c r="AB113" s="11"/>
      <c r="AC113" s="11"/>
      <c r="AD113" s="11"/>
      <c r="AE113" s="11"/>
      <c r="AI113" s="11"/>
      <c r="AJ113" s="11"/>
      <c r="AK113" s="11"/>
      <c r="AL113" s="11"/>
      <c r="AM113" s="11"/>
      <c r="AN113" s="11"/>
      <c r="AO113" s="11"/>
      <c r="AP113" s="11"/>
    </row>
    <row r="114" spans="1:42" ht="15">
      <c r="A114" s="11"/>
      <c r="B114" s="10"/>
      <c r="C114" s="10"/>
      <c r="D114" s="10"/>
      <c r="E114" s="10"/>
      <c r="F114" s="10"/>
      <c r="G114" s="10"/>
      <c r="H114" s="10"/>
      <c r="I114" s="10"/>
      <c r="J114" s="10"/>
      <c r="K114" s="10"/>
      <c r="L114" s="10"/>
      <c r="M114" s="10"/>
      <c r="N114" s="11"/>
      <c r="O114" s="11"/>
      <c r="P114" s="11"/>
      <c r="Q114" s="11"/>
      <c r="R114" s="11"/>
      <c r="S114" s="11"/>
      <c r="T114" s="11"/>
      <c r="U114" s="11"/>
      <c r="Y114" s="11"/>
      <c r="Z114" s="11"/>
      <c r="AA114" s="11"/>
      <c r="AB114" s="11"/>
      <c r="AC114" s="11"/>
      <c r="AD114" s="11"/>
      <c r="AE114" s="11"/>
      <c r="AI114" s="11"/>
      <c r="AJ114" s="11"/>
      <c r="AK114" s="11"/>
      <c r="AL114" s="11"/>
      <c r="AM114" s="11"/>
      <c r="AN114" s="11"/>
      <c r="AO114" s="11"/>
      <c r="AP114" s="11"/>
    </row>
  </sheetData>
  <sheetProtection/>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L228"/>
  <sheetViews>
    <sheetView zoomScalePageLayoutView="0" workbookViewId="0" topLeftCell="A1">
      <selection activeCell="B2" sqref="B2"/>
    </sheetView>
  </sheetViews>
  <sheetFormatPr defaultColWidth="9.140625" defaultRowHeight="12.75"/>
  <cols>
    <col min="1" max="1" width="43.7109375" style="3" customWidth="1"/>
    <col min="2" max="2" width="12.7109375" style="3" customWidth="1"/>
    <col min="3" max="3" width="12.140625" style="3" customWidth="1"/>
    <col min="4" max="4" width="33.7109375" style="3" customWidth="1"/>
    <col min="5" max="7" width="15.7109375" style="3" customWidth="1"/>
    <col min="8" max="8" width="40.28125" style="3" customWidth="1"/>
    <col min="9" max="9" width="14.421875" style="31" customWidth="1"/>
    <col min="10" max="10" width="12.140625" style="3" customWidth="1"/>
    <col min="11" max="11" width="15.00390625" style="31" customWidth="1"/>
    <col min="12" max="12" width="12.00390625" style="3" customWidth="1"/>
    <col min="13" max="16384" width="9.140625" style="3" customWidth="1"/>
  </cols>
  <sheetData>
    <row r="1" ht="18">
      <c r="B1" s="7" t="s">
        <v>7</v>
      </c>
    </row>
    <row r="2" ht="15">
      <c r="B2" s="3" t="s">
        <v>8</v>
      </c>
    </row>
    <row r="4" spans="2:12" ht="15">
      <c r="B4" s="14" t="s">
        <v>282</v>
      </c>
      <c r="C4" s="6"/>
      <c r="D4" s="9"/>
      <c r="E4" s="14" t="s">
        <v>282</v>
      </c>
      <c r="F4" s="6"/>
      <c r="G4" s="9"/>
      <c r="H4" s="9"/>
      <c r="I4" s="32" t="s">
        <v>283</v>
      </c>
      <c r="J4" s="15"/>
      <c r="K4" s="32" t="s">
        <v>284</v>
      </c>
      <c r="L4" s="15"/>
    </row>
    <row r="5" spans="2:12" ht="15">
      <c r="B5" s="5" t="s">
        <v>89</v>
      </c>
      <c r="C5" s="5"/>
      <c r="D5" s="5"/>
      <c r="E5" s="5" t="s">
        <v>89</v>
      </c>
      <c r="F5" s="5" t="s">
        <v>90</v>
      </c>
      <c r="G5" s="5"/>
      <c r="I5" s="33" t="s">
        <v>89</v>
      </c>
      <c r="J5" s="5"/>
      <c r="K5" s="33" t="s">
        <v>89</v>
      </c>
      <c r="L5" s="5"/>
    </row>
    <row r="6" spans="1:12" ht="15">
      <c r="A6" s="16" t="s">
        <v>285</v>
      </c>
      <c r="B6" s="27">
        <v>68</v>
      </c>
      <c r="C6" s="17">
        <v>0.0275</v>
      </c>
      <c r="D6" s="18" t="s">
        <v>118</v>
      </c>
      <c r="E6" s="29">
        <v>68</v>
      </c>
      <c r="F6" s="19">
        <f>E6*100/2883</f>
        <v>2.358654179673951</v>
      </c>
      <c r="G6" s="19"/>
      <c r="H6" s="16" t="s">
        <v>285</v>
      </c>
      <c r="I6" s="29">
        <v>58</v>
      </c>
      <c r="J6" s="17">
        <v>0.0153</v>
      </c>
      <c r="K6" s="29">
        <v>93</v>
      </c>
      <c r="L6" s="17">
        <v>0.0285</v>
      </c>
    </row>
    <row r="7" spans="1:12" ht="15">
      <c r="A7" s="20" t="s">
        <v>286</v>
      </c>
      <c r="B7" s="27"/>
      <c r="C7" s="21"/>
      <c r="D7" s="3" t="s">
        <v>119</v>
      </c>
      <c r="E7" s="29"/>
      <c r="F7" s="22"/>
      <c r="G7" s="22"/>
      <c r="H7" s="20" t="s">
        <v>286</v>
      </c>
      <c r="I7" s="29"/>
      <c r="J7" s="21"/>
      <c r="K7" s="29">
        <v>3</v>
      </c>
      <c r="L7" s="21"/>
    </row>
    <row r="8" spans="1:12" ht="15">
      <c r="A8" s="20" t="s">
        <v>287</v>
      </c>
      <c r="B8" s="27">
        <v>11</v>
      </c>
      <c r="C8" s="21"/>
      <c r="D8" s="3" t="s">
        <v>120</v>
      </c>
      <c r="E8" s="29">
        <v>102</v>
      </c>
      <c r="F8" s="19">
        <f aca="true" t="shared" si="0" ref="F8:F27">E8*100/2883</f>
        <v>3.5379812695109263</v>
      </c>
      <c r="G8" s="19"/>
      <c r="H8" s="20" t="s">
        <v>287</v>
      </c>
      <c r="I8" s="29"/>
      <c r="J8" s="21"/>
      <c r="K8" s="29">
        <v>6</v>
      </c>
      <c r="L8" s="21"/>
    </row>
    <row r="9" spans="1:12" ht="15">
      <c r="A9" s="20" t="s">
        <v>288</v>
      </c>
      <c r="B9" s="27">
        <v>13</v>
      </c>
      <c r="C9" s="21"/>
      <c r="D9" s="23" t="s">
        <v>112</v>
      </c>
      <c r="E9" s="29">
        <v>44</v>
      </c>
      <c r="F9" s="19">
        <f t="shared" si="0"/>
        <v>1.5261879986125564</v>
      </c>
      <c r="G9" s="19"/>
      <c r="H9" s="20" t="s">
        <v>288</v>
      </c>
      <c r="I9" s="29">
        <v>23</v>
      </c>
      <c r="J9" s="21"/>
      <c r="K9" s="29">
        <v>16</v>
      </c>
      <c r="L9" s="21"/>
    </row>
    <row r="10" spans="1:12" ht="15">
      <c r="A10" s="20" t="s">
        <v>289</v>
      </c>
      <c r="B10" s="27">
        <v>44</v>
      </c>
      <c r="C10" s="21"/>
      <c r="D10" s="23" t="s">
        <v>113</v>
      </c>
      <c r="E10" s="29">
        <v>21</v>
      </c>
      <c r="F10" s="19">
        <f t="shared" si="0"/>
        <v>0.72840790842872</v>
      </c>
      <c r="G10" s="19"/>
      <c r="H10" s="20" t="s">
        <v>289</v>
      </c>
      <c r="I10" s="29">
        <v>34</v>
      </c>
      <c r="J10" s="21"/>
      <c r="K10" s="29">
        <v>15</v>
      </c>
      <c r="L10" s="21"/>
    </row>
    <row r="11" spans="1:12" ht="15">
      <c r="A11" s="20" t="s">
        <v>290</v>
      </c>
      <c r="B11" s="27"/>
      <c r="C11" s="21"/>
      <c r="D11" s="23" t="s">
        <v>114</v>
      </c>
      <c r="E11" s="29">
        <v>20</v>
      </c>
      <c r="F11" s="19">
        <f t="shared" si="0"/>
        <v>0.693721817551162</v>
      </c>
      <c r="G11" s="19"/>
      <c r="H11" s="20" t="s">
        <v>290</v>
      </c>
      <c r="I11" s="29"/>
      <c r="J11" s="21"/>
      <c r="K11" s="29">
        <v>34</v>
      </c>
      <c r="L11" s="21"/>
    </row>
    <row r="12" spans="1:12" ht="15">
      <c r="A12" s="20" t="s">
        <v>291</v>
      </c>
      <c r="B12" s="27"/>
      <c r="C12" s="21"/>
      <c r="D12" s="23" t="s">
        <v>115</v>
      </c>
      <c r="E12" s="29">
        <v>16</v>
      </c>
      <c r="F12" s="19">
        <f t="shared" si="0"/>
        <v>0.5549774540409296</v>
      </c>
      <c r="G12" s="19"/>
      <c r="H12" s="20" t="s">
        <v>291</v>
      </c>
      <c r="I12" s="29">
        <v>1</v>
      </c>
      <c r="J12" s="21"/>
      <c r="K12" s="29">
        <v>19</v>
      </c>
      <c r="L12" s="21"/>
    </row>
    <row r="13" spans="2:12" ht="15">
      <c r="B13" s="27"/>
      <c r="C13" s="21"/>
      <c r="D13" s="23" t="s">
        <v>116</v>
      </c>
      <c r="E13" s="29">
        <v>1</v>
      </c>
      <c r="F13" s="19">
        <f t="shared" si="0"/>
        <v>0.0346860908775581</v>
      </c>
      <c r="G13" s="19"/>
      <c r="I13" s="29"/>
      <c r="J13" s="21"/>
      <c r="K13" s="29"/>
      <c r="L13" s="21"/>
    </row>
    <row r="14" spans="1:12" ht="15">
      <c r="A14" s="16" t="s">
        <v>292</v>
      </c>
      <c r="B14" s="27">
        <v>1115</v>
      </c>
      <c r="C14" s="17">
        <v>0.4501</v>
      </c>
      <c r="D14" s="18" t="s">
        <v>121</v>
      </c>
      <c r="E14" s="29">
        <v>243</v>
      </c>
      <c r="F14" s="19">
        <f t="shared" si="0"/>
        <v>8.428720083246619</v>
      </c>
      <c r="G14" s="19"/>
      <c r="H14" s="16" t="s">
        <v>292</v>
      </c>
      <c r="I14" s="29">
        <v>1856</v>
      </c>
      <c r="J14" s="17">
        <v>0.4893</v>
      </c>
      <c r="K14" s="29">
        <v>1608</v>
      </c>
      <c r="L14" s="17">
        <v>0.4929</v>
      </c>
    </row>
    <row r="15" spans="1:12" ht="15">
      <c r="A15" s="20" t="s">
        <v>293</v>
      </c>
      <c r="B15" s="27">
        <v>102</v>
      </c>
      <c r="C15" s="17">
        <v>0.0412</v>
      </c>
      <c r="D15" s="18" t="s">
        <v>46</v>
      </c>
      <c r="E15" s="29">
        <v>1238</v>
      </c>
      <c r="F15" s="19">
        <f t="shared" si="0"/>
        <v>42.94138050641693</v>
      </c>
      <c r="G15" s="19"/>
      <c r="H15" s="20" t="s">
        <v>293</v>
      </c>
      <c r="I15" s="29">
        <v>129</v>
      </c>
      <c r="J15" s="17">
        <v>0.034</v>
      </c>
      <c r="K15" s="29">
        <v>94</v>
      </c>
      <c r="L15" s="17">
        <v>0.0288</v>
      </c>
    </row>
    <row r="16" spans="1:12" ht="15">
      <c r="A16" s="24" t="s">
        <v>294</v>
      </c>
      <c r="B16" s="27">
        <v>17</v>
      </c>
      <c r="C16" s="21"/>
      <c r="D16" s="3" t="s">
        <v>126</v>
      </c>
      <c r="E16" s="29">
        <v>75</v>
      </c>
      <c r="F16" s="19">
        <f t="shared" si="0"/>
        <v>2.6014568158168574</v>
      </c>
      <c r="G16" s="19"/>
      <c r="H16" s="24" t="s">
        <v>294</v>
      </c>
      <c r="I16" s="29">
        <v>10</v>
      </c>
      <c r="J16" s="21"/>
      <c r="K16" s="29">
        <v>10</v>
      </c>
      <c r="L16" s="21"/>
    </row>
    <row r="17" spans="1:12" ht="15">
      <c r="A17" s="24" t="s">
        <v>295</v>
      </c>
      <c r="B17" s="27">
        <v>1</v>
      </c>
      <c r="C17" s="21"/>
      <c r="D17" s="3" t="s">
        <v>41</v>
      </c>
      <c r="E17" s="29">
        <v>53</v>
      </c>
      <c r="F17" s="19">
        <f t="shared" si="0"/>
        <v>1.8383628165105792</v>
      </c>
      <c r="G17" s="19"/>
      <c r="H17" s="24" t="s">
        <v>295</v>
      </c>
      <c r="I17" s="29"/>
      <c r="J17" s="21"/>
      <c r="K17" s="29"/>
      <c r="L17" s="21"/>
    </row>
    <row r="18" spans="1:12" ht="15">
      <c r="A18" s="24" t="s">
        <v>296</v>
      </c>
      <c r="B18" s="27">
        <v>1</v>
      </c>
      <c r="C18" s="21"/>
      <c r="D18" s="3" t="s">
        <v>122</v>
      </c>
      <c r="E18" s="29">
        <v>42</v>
      </c>
      <c r="F18" s="19">
        <f t="shared" si="0"/>
        <v>1.45681581685744</v>
      </c>
      <c r="G18" s="19"/>
      <c r="H18" s="24" t="s">
        <v>296</v>
      </c>
      <c r="I18" s="29"/>
      <c r="J18" s="21"/>
      <c r="K18" s="29"/>
      <c r="L18" s="21"/>
    </row>
    <row r="19" spans="1:12" ht="15">
      <c r="A19" s="24" t="s">
        <v>297</v>
      </c>
      <c r="B19" s="27">
        <v>26</v>
      </c>
      <c r="C19" s="21"/>
      <c r="D19" s="3" t="s">
        <v>123</v>
      </c>
      <c r="E19" s="29"/>
      <c r="F19" s="19">
        <f t="shared" si="0"/>
        <v>0</v>
      </c>
      <c r="G19" s="19"/>
      <c r="H19" s="24" t="s">
        <v>297</v>
      </c>
      <c r="I19" s="29">
        <v>38</v>
      </c>
      <c r="J19" s="21"/>
      <c r="K19" s="29">
        <v>41</v>
      </c>
      <c r="L19" s="21"/>
    </row>
    <row r="20" spans="1:12" ht="15">
      <c r="A20" s="25" t="s">
        <v>298</v>
      </c>
      <c r="B20" s="27"/>
      <c r="C20" s="21"/>
      <c r="D20" s="3" t="s">
        <v>125</v>
      </c>
      <c r="E20" s="29">
        <v>27</v>
      </c>
      <c r="F20" s="19">
        <f t="shared" si="0"/>
        <v>0.9365244536940687</v>
      </c>
      <c r="G20" s="19"/>
      <c r="H20" s="25" t="s">
        <v>298</v>
      </c>
      <c r="I20" s="29">
        <v>2</v>
      </c>
      <c r="J20" s="21"/>
      <c r="K20" s="29">
        <v>2</v>
      </c>
      <c r="L20" s="21"/>
    </row>
    <row r="21" spans="1:12" ht="15">
      <c r="A21" s="25" t="s">
        <v>299</v>
      </c>
      <c r="B21" s="27"/>
      <c r="C21" s="21"/>
      <c r="D21" s="3" t="s">
        <v>124</v>
      </c>
      <c r="E21" s="29">
        <v>63</v>
      </c>
      <c r="F21" s="19">
        <f t="shared" si="0"/>
        <v>2.18522372528616</v>
      </c>
      <c r="G21" s="19"/>
      <c r="H21" s="25" t="s">
        <v>299</v>
      </c>
      <c r="I21" s="29">
        <v>1</v>
      </c>
      <c r="J21" s="21"/>
      <c r="K21" s="29"/>
      <c r="L21" s="21"/>
    </row>
    <row r="22" spans="1:12" ht="15">
      <c r="A22" s="24" t="s">
        <v>300</v>
      </c>
      <c r="B22" s="27">
        <v>21</v>
      </c>
      <c r="C22" s="21"/>
      <c r="D22" s="3" t="s">
        <v>117</v>
      </c>
      <c r="E22" s="29">
        <v>59</v>
      </c>
      <c r="F22" s="19">
        <f t="shared" si="0"/>
        <v>2.046479361775928</v>
      </c>
      <c r="G22" s="19"/>
      <c r="H22" s="24" t="s">
        <v>300</v>
      </c>
      <c r="I22" s="29">
        <v>17</v>
      </c>
      <c r="J22" s="21"/>
      <c r="K22" s="29">
        <v>13</v>
      </c>
      <c r="L22" s="21"/>
    </row>
    <row r="23" spans="1:12" ht="15">
      <c r="A23" s="25" t="s">
        <v>301</v>
      </c>
      <c r="B23" s="27"/>
      <c r="C23" s="21"/>
      <c r="D23" s="3" t="s">
        <v>42</v>
      </c>
      <c r="E23" s="29">
        <v>231</v>
      </c>
      <c r="F23" s="19">
        <f t="shared" si="0"/>
        <v>8.012486992715921</v>
      </c>
      <c r="G23" s="19"/>
      <c r="H23" s="25" t="s">
        <v>301</v>
      </c>
      <c r="I23" s="29">
        <v>4</v>
      </c>
      <c r="J23" s="21"/>
      <c r="K23" s="29">
        <v>2</v>
      </c>
      <c r="L23" s="21"/>
    </row>
    <row r="24" spans="1:12" ht="15">
      <c r="A24" s="24" t="s">
        <v>302</v>
      </c>
      <c r="B24" s="27">
        <v>20</v>
      </c>
      <c r="C24" s="21"/>
      <c r="D24" s="3" t="s">
        <v>43</v>
      </c>
      <c r="E24" s="29">
        <v>404</v>
      </c>
      <c r="F24" s="19">
        <f t="shared" si="0"/>
        <v>14.013180714533473</v>
      </c>
      <c r="G24" s="19"/>
      <c r="H24" s="24" t="s">
        <v>302</v>
      </c>
      <c r="I24" s="29">
        <v>13</v>
      </c>
      <c r="J24" s="21"/>
      <c r="K24" s="29">
        <v>8</v>
      </c>
      <c r="L24" s="21"/>
    </row>
    <row r="25" spans="1:12" ht="15">
      <c r="A25" s="24" t="s">
        <v>303</v>
      </c>
      <c r="B25" s="27">
        <v>16</v>
      </c>
      <c r="C25" s="21"/>
      <c r="D25" s="3" t="s">
        <v>44</v>
      </c>
      <c r="E25" s="29">
        <v>15</v>
      </c>
      <c r="F25" s="19">
        <f t="shared" si="0"/>
        <v>0.5202913631633714</v>
      </c>
      <c r="G25" s="19"/>
      <c r="H25" s="24" t="s">
        <v>303</v>
      </c>
      <c r="I25" s="29">
        <v>43</v>
      </c>
      <c r="J25" s="21"/>
      <c r="K25" s="29">
        <v>14</v>
      </c>
      <c r="L25" s="21"/>
    </row>
    <row r="26" spans="1:12" ht="15">
      <c r="A26" s="25" t="s">
        <v>304</v>
      </c>
      <c r="B26" s="27"/>
      <c r="C26" s="21"/>
      <c r="D26" s="3" t="s">
        <v>45</v>
      </c>
      <c r="E26" s="29">
        <v>263</v>
      </c>
      <c r="F26" s="19">
        <f t="shared" si="0"/>
        <v>9.12244190079778</v>
      </c>
      <c r="G26" s="19"/>
      <c r="H26" s="25" t="s">
        <v>304</v>
      </c>
      <c r="I26" s="29"/>
      <c r="J26" s="21"/>
      <c r="K26" s="29">
        <v>1</v>
      </c>
      <c r="L26" s="21"/>
    </row>
    <row r="27" spans="1:12" ht="15">
      <c r="A27" s="24" t="s">
        <v>305</v>
      </c>
      <c r="B27" s="27"/>
      <c r="C27" s="21"/>
      <c r="E27" s="29"/>
      <c r="F27" s="19">
        <f t="shared" si="0"/>
        <v>0</v>
      </c>
      <c r="G27" s="19"/>
      <c r="H27" s="24" t="s">
        <v>305</v>
      </c>
      <c r="I27" s="29">
        <v>1</v>
      </c>
      <c r="J27" s="21"/>
      <c r="K27" s="29">
        <v>3</v>
      </c>
      <c r="L27" s="21"/>
    </row>
    <row r="28" spans="1:12" ht="15">
      <c r="A28" s="20" t="s">
        <v>306</v>
      </c>
      <c r="B28" s="27">
        <v>243</v>
      </c>
      <c r="C28" s="17">
        <v>0.0981</v>
      </c>
      <c r="D28" s="1" t="s">
        <v>89</v>
      </c>
      <c r="E28" s="30">
        <v>2883</v>
      </c>
      <c r="F28" s="22">
        <f>E28/2883</f>
        <v>1</v>
      </c>
      <c r="G28" s="22"/>
      <c r="H28" s="20" t="s">
        <v>306</v>
      </c>
      <c r="I28" s="29">
        <v>301</v>
      </c>
      <c r="J28" s="17">
        <v>0.0794</v>
      </c>
      <c r="K28" s="29">
        <v>336</v>
      </c>
      <c r="L28" s="17">
        <v>0.103</v>
      </c>
    </row>
    <row r="29" spans="1:12" ht="15">
      <c r="A29" s="24" t="s">
        <v>307</v>
      </c>
      <c r="B29" s="27">
        <v>7</v>
      </c>
      <c r="C29" s="21"/>
      <c r="H29" s="24" t="s">
        <v>307</v>
      </c>
      <c r="I29" s="29">
        <v>7</v>
      </c>
      <c r="J29" s="21"/>
      <c r="K29" s="29">
        <v>1</v>
      </c>
      <c r="L29" s="21"/>
    </row>
    <row r="30" spans="1:12" ht="15">
      <c r="A30" s="24" t="s">
        <v>308</v>
      </c>
      <c r="B30" s="27">
        <v>2</v>
      </c>
      <c r="C30" s="21"/>
      <c r="H30" s="24" t="s">
        <v>308</v>
      </c>
      <c r="I30" s="29">
        <v>2</v>
      </c>
      <c r="J30" s="21"/>
      <c r="K30" s="29">
        <v>2</v>
      </c>
      <c r="L30" s="21"/>
    </row>
    <row r="31" spans="1:12" ht="15">
      <c r="A31" s="24" t="s">
        <v>309</v>
      </c>
      <c r="B31" s="27"/>
      <c r="C31" s="21"/>
      <c r="H31" s="24" t="s">
        <v>309</v>
      </c>
      <c r="I31" s="29">
        <v>1</v>
      </c>
      <c r="J31" s="21"/>
      <c r="K31" s="29">
        <v>1</v>
      </c>
      <c r="L31" s="21"/>
    </row>
    <row r="32" spans="1:12" ht="15">
      <c r="A32" s="24" t="s">
        <v>310</v>
      </c>
      <c r="B32" s="27">
        <v>33</v>
      </c>
      <c r="C32" s="21"/>
      <c r="H32" s="24" t="s">
        <v>310</v>
      </c>
      <c r="I32" s="29">
        <v>17</v>
      </c>
      <c r="J32" s="21"/>
      <c r="K32" s="29">
        <v>93</v>
      </c>
      <c r="L32" s="21"/>
    </row>
    <row r="33" spans="1:12" ht="15">
      <c r="A33" s="24" t="s">
        <v>311</v>
      </c>
      <c r="B33" s="27">
        <v>12</v>
      </c>
      <c r="C33" s="21"/>
      <c r="H33" s="24" t="s">
        <v>311</v>
      </c>
      <c r="I33" s="29">
        <v>1</v>
      </c>
      <c r="J33" s="21"/>
      <c r="K33" s="29">
        <v>8</v>
      </c>
      <c r="L33" s="21"/>
    </row>
    <row r="34" spans="1:12" ht="15">
      <c r="A34" s="24" t="s">
        <v>312</v>
      </c>
      <c r="B34" s="27"/>
      <c r="C34" s="21"/>
      <c r="H34" s="24" t="s">
        <v>312</v>
      </c>
      <c r="I34" s="29"/>
      <c r="J34" s="21"/>
      <c r="K34" s="29">
        <v>6</v>
      </c>
      <c r="L34" s="21"/>
    </row>
    <row r="35" spans="1:12" ht="15">
      <c r="A35" s="24" t="s">
        <v>313</v>
      </c>
      <c r="B35" s="27">
        <v>3</v>
      </c>
      <c r="C35" s="21"/>
      <c r="H35" s="24" t="s">
        <v>313</v>
      </c>
      <c r="I35" s="29">
        <v>3</v>
      </c>
      <c r="J35" s="21"/>
      <c r="K35" s="29">
        <v>2</v>
      </c>
      <c r="L35" s="21"/>
    </row>
    <row r="36" spans="1:12" ht="15">
      <c r="A36" s="24" t="s">
        <v>314</v>
      </c>
      <c r="B36" s="27">
        <v>10</v>
      </c>
      <c r="C36" s="21"/>
      <c r="H36" s="24" t="s">
        <v>314</v>
      </c>
      <c r="I36" s="29">
        <v>1</v>
      </c>
      <c r="J36" s="21"/>
      <c r="K36" s="29">
        <v>1</v>
      </c>
      <c r="L36" s="21"/>
    </row>
    <row r="37" spans="1:12" ht="15">
      <c r="A37" s="24" t="s">
        <v>315</v>
      </c>
      <c r="B37" s="27">
        <v>5</v>
      </c>
      <c r="C37" s="21"/>
      <c r="H37" s="24" t="s">
        <v>315</v>
      </c>
      <c r="I37" s="29">
        <v>5</v>
      </c>
      <c r="J37" s="21"/>
      <c r="K37" s="29">
        <v>14</v>
      </c>
      <c r="L37" s="21"/>
    </row>
    <row r="38" spans="1:12" ht="15">
      <c r="A38" s="24" t="s">
        <v>316</v>
      </c>
      <c r="B38" s="27"/>
      <c r="C38" s="21"/>
      <c r="H38" s="24" t="s">
        <v>316</v>
      </c>
      <c r="I38" s="29">
        <v>11</v>
      </c>
      <c r="J38" s="21"/>
      <c r="K38" s="29"/>
      <c r="L38" s="21"/>
    </row>
    <row r="39" spans="1:12" ht="15">
      <c r="A39" s="24" t="s">
        <v>317</v>
      </c>
      <c r="B39" s="27"/>
      <c r="C39" s="21"/>
      <c r="H39" s="24" t="s">
        <v>317</v>
      </c>
      <c r="I39" s="29">
        <v>1</v>
      </c>
      <c r="J39" s="21"/>
      <c r="K39" s="29">
        <v>1</v>
      </c>
      <c r="L39" s="21"/>
    </row>
    <row r="40" spans="1:12" ht="15">
      <c r="A40" s="24" t="s">
        <v>318</v>
      </c>
      <c r="B40" s="27">
        <v>10</v>
      </c>
      <c r="C40" s="21"/>
      <c r="H40" s="24" t="s">
        <v>318</v>
      </c>
      <c r="I40" s="29">
        <v>39</v>
      </c>
      <c r="J40" s="21"/>
      <c r="K40" s="29">
        <v>8</v>
      </c>
      <c r="L40" s="21"/>
    </row>
    <row r="41" spans="1:12" ht="15">
      <c r="A41" s="24" t="s">
        <v>319</v>
      </c>
      <c r="B41" s="27">
        <v>133</v>
      </c>
      <c r="C41" s="21"/>
      <c r="H41" s="24" t="s">
        <v>319</v>
      </c>
      <c r="I41" s="29">
        <v>195</v>
      </c>
      <c r="J41" s="21"/>
      <c r="K41" s="29">
        <v>153</v>
      </c>
      <c r="L41" s="21"/>
    </row>
    <row r="42" spans="1:12" ht="15">
      <c r="A42" s="24" t="s">
        <v>320</v>
      </c>
      <c r="B42" s="27">
        <v>6</v>
      </c>
      <c r="C42" s="21"/>
      <c r="H42" s="24" t="s">
        <v>320</v>
      </c>
      <c r="I42" s="29"/>
      <c r="J42" s="21"/>
      <c r="K42" s="29"/>
      <c r="L42" s="21"/>
    </row>
    <row r="43" spans="1:12" ht="15">
      <c r="A43" s="24" t="s">
        <v>321</v>
      </c>
      <c r="B43" s="27">
        <v>4</v>
      </c>
      <c r="C43" s="21"/>
      <c r="H43" s="24" t="s">
        <v>321</v>
      </c>
      <c r="I43" s="29"/>
      <c r="J43" s="21"/>
      <c r="K43" s="29"/>
      <c r="L43" s="21"/>
    </row>
    <row r="44" spans="1:12" ht="15">
      <c r="A44" s="24" t="s">
        <v>322</v>
      </c>
      <c r="B44" s="27">
        <v>5</v>
      </c>
      <c r="C44" s="21"/>
      <c r="H44" s="24" t="s">
        <v>322</v>
      </c>
      <c r="I44" s="29"/>
      <c r="J44" s="21"/>
      <c r="K44" s="29">
        <v>5</v>
      </c>
      <c r="L44" s="21"/>
    </row>
    <row r="45" spans="1:12" ht="15">
      <c r="A45" s="24" t="s">
        <v>323</v>
      </c>
      <c r="B45" s="27"/>
      <c r="C45" s="21"/>
      <c r="H45" s="24" t="s">
        <v>323</v>
      </c>
      <c r="I45" s="29">
        <v>11</v>
      </c>
      <c r="J45" s="21"/>
      <c r="K45" s="29">
        <v>8</v>
      </c>
      <c r="L45" s="21"/>
    </row>
    <row r="46" spans="1:12" ht="15">
      <c r="A46" s="24" t="s">
        <v>324</v>
      </c>
      <c r="B46" s="27">
        <v>13</v>
      </c>
      <c r="C46" s="21"/>
      <c r="H46" s="24" t="s">
        <v>324</v>
      </c>
      <c r="I46" s="29">
        <v>2</v>
      </c>
      <c r="J46" s="21"/>
      <c r="K46" s="29">
        <v>32</v>
      </c>
      <c r="L46" s="21"/>
    </row>
    <row r="47" spans="1:12" ht="15">
      <c r="A47" s="25" t="s">
        <v>325</v>
      </c>
      <c r="B47" s="27"/>
      <c r="C47" s="21"/>
      <c r="H47" s="25" t="s">
        <v>325</v>
      </c>
      <c r="I47" s="29">
        <v>1</v>
      </c>
      <c r="J47" s="21"/>
      <c r="K47" s="29"/>
      <c r="L47" s="21"/>
    </row>
    <row r="48" spans="1:12" ht="15">
      <c r="A48" s="24" t="s">
        <v>326</v>
      </c>
      <c r="B48" s="27"/>
      <c r="C48" s="21"/>
      <c r="H48" s="24" t="s">
        <v>326</v>
      </c>
      <c r="I48" s="29">
        <v>1</v>
      </c>
      <c r="J48" s="21"/>
      <c r="K48" s="29">
        <v>1</v>
      </c>
      <c r="L48" s="21"/>
    </row>
    <row r="49" spans="1:12" ht="15">
      <c r="A49" s="25" t="s">
        <v>327</v>
      </c>
      <c r="B49" s="27"/>
      <c r="C49" s="21"/>
      <c r="H49" s="25" t="s">
        <v>327</v>
      </c>
      <c r="I49" s="29">
        <v>3</v>
      </c>
      <c r="J49" s="21"/>
      <c r="K49" s="29"/>
      <c r="L49" s="21"/>
    </row>
    <row r="50" spans="1:12" ht="15">
      <c r="A50" s="20" t="s">
        <v>328</v>
      </c>
      <c r="B50" s="27">
        <v>201</v>
      </c>
      <c r="C50" s="17">
        <v>0.0811</v>
      </c>
      <c r="D50" s="18"/>
      <c r="E50" s="18"/>
      <c r="F50" s="18"/>
      <c r="G50" s="18"/>
      <c r="H50" s="20" t="s">
        <v>328</v>
      </c>
      <c r="I50" s="29">
        <v>495</v>
      </c>
      <c r="J50" s="17">
        <v>0.1305</v>
      </c>
      <c r="K50" s="29">
        <v>446</v>
      </c>
      <c r="L50" s="17">
        <v>0.1367</v>
      </c>
    </row>
    <row r="51" spans="1:12" ht="15">
      <c r="A51" s="24" t="s">
        <v>329</v>
      </c>
      <c r="B51" s="27">
        <v>1</v>
      </c>
      <c r="C51" s="21"/>
      <c r="H51" s="24" t="s">
        <v>329</v>
      </c>
      <c r="I51" s="29"/>
      <c r="J51" s="21"/>
      <c r="K51" s="29"/>
      <c r="L51" s="21"/>
    </row>
    <row r="52" spans="1:12" ht="15">
      <c r="A52" s="24" t="s">
        <v>330</v>
      </c>
      <c r="B52" s="27">
        <v>64</v>
      </c>
      <c r="C52" s="21"/>
      <c r="H52" s="24" t="s">
        <v>330</v>
      </c>
      <c r="I52" s="29">
        <v>124</v>
      </c>
      <c r="J52" s="21"/>
      <c r="K52" s="29">
        <v>98</v>
      </c>
      <c r="L52" s="21"/>
    </row>
    <row r="53" spans="1:12" ht="15">
      <c r="A53" s="25" t="s">
        <v>331</v>
      </c>
      <c r="B53" s="27">
        <v>2</v>
      </c>
      <c r="C53" s="21"/>
      <c r="H53" s="25" t="s">
        <v>331</v>
      </c>
      <c r="I53" s="29">
        <v>1</v>
      </c>
      <c r="J53" s="21"/>
      <c r="K53" s="29"/>
      <c r="L53" s="21"/>
    </row>
    <row r="54" spans="1:12" ht="15">
      <c r="A54" s="24" t="s">
        <v>332</v>
      </c>
      <c r="B54" s="27">
        <v>10</v>
      </c>
      <c r="C54" s="21"/>
      <c r="H54" s="24" t="s">
        <v>332</v>
      </c>
      <c r="I54" s="29">
        <v>121</v>
      </c>
      <c r="J54" s="21"/>
      <c r="K54" s="29">
        <v>89</v>
      </c>
      <c r="L54" s="21"/>
    </row>
    <row r="55" spans="1:12" ht="15">
      <c r="A55" s="24" t="s">
        <v>333</v>
      </c>
      <c r="B55" s="27">
        <v>1</v>
      </c>
      <c r="C55" s="21"/>
      <c r="H55" s="24" t="s">
        <v>333</v>
      </c>
      <c r="I55" s="29">
        <v>1</v>
      </c>
      <c r="J55" s="21"/>
      <c r="K55" s="29">
        <v>1</v>
      </c>
      <c r="L55" s="21"/>
    </row>
    <row r="56" spans="1:12" ht="15">
      <c r="A56" s="24" t="s">
        <v>334</v>
      </c>
      <c r="B56" s="27"/>
      <c r="C56" s="21"/>
      <c r="H56" s="24" t="s">
        <v>334</v>
      </c>
      <c r="I56" s="29">
        <v>1</v>
      </c>
      <c r="J56" s="21"/>
      <c r="K56" s="29"/>
      <c r="L56" s="21"/>
    </row>
    <row r="57" spans="1:12" ht="15">
      <c r="A57" s="24" t="s">
        <v>335</v>
      </c>
      <c r="B57" s="27">
        <v>3</v>
      </c>
      <c r="C57" s="21"/>
      <c r="H57" s="24" t="s">
        <v>335</v>
      </c>
      <c r="I57" s="29">
        <v>9</v>
      </c>
      <c r="J57" s="21"/>
      <c r="K57" s="29">
        <v>2</v>
      </c>
      <c r="L57" s="21"/>
    </row>
    <row r="58" spans="1:12" ht="15">
      <c r="A58" s="24" t="s">
        <v>336</v>
      </c>
      <c r="B58" s="27">
        <v>3</v>
      </c>
      <c r="C58" s="21"/>
      <c r="H58" s="24" t="s">
        <v>336</v>
      </c>
      <c r="I58" s="29"/>
      <c r="J58" s="21"/>
      <c r="K58" s="29"/>
      <c r="L58" s="21"/>
    </row>
    <row r="59" spans="1:12" ht="15">
      <c r="A59" s="24" t="s">
        <v>337</v>
      </c>
      <c r="B59" s="27">
        <v>100</v>
      </c>
      <c r="C59" s="21"/>
      <c r="H59" s="24" t="s">
        <v>337</v>
      </c>
      <c r="I59" s="29">
        <v>190</v>
      </c>
      <c r="J59" s="21"/>
      <c r="K59" s="29">
        <v>207</v>
      </c>
      <c r="L59" s="21"/>
    </row>
    <row r="60" spans="1:12" ht="15">
      <c r="A60" s="25" t="s">
        <v>338</v>
      </c>
      <c r="B60" s="27"/>
      <c r="C60" s="21"/>
      <c r="H60" s="25" t="s">
        <v>338</v>
      </c>
      <c r="I60" s="29">
        <v>26</v>
      </c>
      <c r="J60" s="21"/>
      <c r="K60" s="29">
        <v>17</v>
      </c>
      <c r="L60" s="21"/>
    </row>
    <row r="61" spans="1:12" ht="15">
      <c r="A61" s="25" t="s">
        <v>339</v>
      </c>
      <c r="B61" s="27"/>
      <c r="C61" s="21"/>
      <c r="H61" s="25" t="s">
        <v>339</v>
      </c>
      <c r="I61" s="29">
        <v>2</v>
      </c>
      <c r="J61" s="21"/>
      <c r="K61" s="29"/>
      <c r="L61" s="21"/>
    </row>
    <row r="62" spans="1:12" ht="15">
      <c r="A62" s="24" t="s">
        <v>340</v>
      </c>
      <c r="B62" s="27">
        <v>17</v>
      </c>
      <c r="C62" s="21"/>
      <c r="H62" s="24" t="s">
        <v>340</v>
      </c>
      <c r="I62" s="29">
        <v>20</v>
      </c>
      <c r="J62" s="21"/>
      <c r="K62" s="29">
        <v>32</v>
      </c>
      <c r="L62" s="21"/>
    </row>
    <row r="63" spans="1:12" ht="15">
      <c r="A63" s="20" t="s">
        <v>341</v>
      </c>
      <c r="B63" s="27">
        <v>250</v>
      </c>
      <c r="C63" s="17">
        <v>0.1009</v>
      </c>
      <c r="D63" s="18"/>
      <c r="E63" s="18"/>
      <c r="F63" s="18"/>
      <c r="G63" s="18"/>
      <c r="H63" s="20" t="s">
        <v>341</v>
      </c>
      <c r="I63" s="29">
        <v>428</v>
      </c>
      <c r="J63" s="17">
        <v>0.1128</v>
      </c>
      <c r="K63" s="29">
        <v>263</v>
      </c>
      <c r="L63" s="17">
        <v>0.0806</v>
      </c>
    </row>
    <row r="64" spans="1:12" ht="15">
      <c r="A64" s="24" t="s">
        <v>342</v>
      </c>
      <c r="B64" s="27">
        <v>140</v>
      </c>
      <c r="C64" s="21"/>
      <c r="H64" s="24" t="s">
        <v>342</v>
      </c>
      <c r="I64" s="29">
        <v>178</v>
      </c>
      <c r="J64" s="21"/>
      <c r="K64" s="29">
        <v>133</v>
      </c>
      <c r="L64" s="21"/>
    </row>
    <row r="65" spans="1:12" ht="15">
      <c r="A65" s="25" t="s">
        <v>343</v>
      </c>
      <c r="B65" s="27"/>
      <c r="C65" s="21"/>
      <c r="H65" s="25" t="s">
        <v>343</v>
      </c>
      <c r="I65" s="29"/>
      <c r="J65" s="21"/>
      <c r="K65" s="29">
        <v>2</v>
      </c>
      <c r="L65" s="21"/>
    </row>
    <row r="66" spans="1:12" ht="15">
      <c r="A66" s="25" t="s">
        <v>344</v>
      </c>
      <c r="B66" s="27">
        <v>5</v>
      </c>
      <c r="C66" s="21"/>
      <c r="H66" s="25" t="s">
        <v>344</v>
      </c>
      <c r="I66" s="29">
        <v>94</v>
      </c>
      <c r="J66" s="21"/>
      <c r="K66" s="29">
        <v>59</v>
      </c>
      <c r="L66" s="21"/>
    </row>
    <row r="67" spans="1:12" ht="15">
      <c r="A67" s="24" t="s">
        <v>345</v>
      </c>
      <c r="B67" s="27">
        <v>5</v>
      </c>
      <c r="C67" s="21"/>
      <c r="H67" s="24" t="s">
        <v>345</v>
      </c>
      <c r="I67" s="29"/>
      <c r="J67" s="21"/>
      <c r="K67" s="29">
        <v>2</v>
      </c>
      <c r="L67" s="21"/>
    </row>
    <row r="68" spans="1:12" ht="15">
      <c r="A68" s="24" t="s">
        <v>346</v>
      </c>
      <c r="B68" s="27">
        <v>12</v>
      </c>
      <c r="C68" s="21"/>
      <c r="H68" s="24" t="s">
        <v>346</v>
      </c>
      <c r="I68" s="29">
        <v>2</v>
      </c>
      <c r="J68" s="21"/>
      <c r="K68" s="29">
        <v>1</v>
      </c>
      <c r="L68" s="21"/>
    </row>
    <row r="69" spans="1:12" ht="15">
      <c r="A69" s="24" t="s">
        <v>347</v>
      </c>
      <c r="B69" s="27">
        <v>44</v>
      </c>
      <c r="C69" s="21"/>
      <c r="H69" s="24" t="s">
        <v>347</v>
      </c>
      <c r="I69" s="29">
        <v>70</v>
      </c>
      <c r="J69" s="21"/>
      <c r="K69" s="29">
        <v>31</v>
      </c>
      <c r="L69" s="21"/>
    </row>
    <row r="70" spans="1:12" ht="15">
      <c r="A70" s="24" t="s">
        <v>348</v>
      </c>
      <c r="B70" s="27"/>
      <c r="C70" s="21"/>
      <c r="H70" s="24" t="s">
        <v>348</v>
      </c>
      <c r="I70" s="29"/>
      <c r="J70" s="21"/>
      <c r="K70" s="29">
        <v>1</v>
      </c>
      <c r="L70" s="21"/>
    </row>
    <row r="71" spans="1:12" ht="15">
      <c r="A71" s="24" t="s">
        <v>349</v>
      </c>
      <c r="B71" s="27">
        <v>34</v>
      </c>
      <c r="C71" s="21"/>
      <c r="H71" s="24" t="s">
        <v>349</v>
      </c>
      <c r="I71" s="29">
        <v>27</v>
      </c>
      <c r="J71" s="21"/>
      <c r="K71" s="29">
        <v>16</v>
      </c>
      <c r="L71" s="21"/>
    </row>
    <row r="72" spans="1:12" ht="15">
      <c r="A72" s="24" t="s">
        <v>350</v>
      </c>
      <c r="B72" s="27"/>
      <c r="C72" s="21"/>
      <c r="H72" s="24" t="s">
        <v>350</v>
      </c>
      <c r="I72" s="29">
        <v>1</v>
      </c>
      <c r="J72" s="21"/>
      <c r="K72" s="29">
        <v>2</v>
      </c>
      <c r="L72" s="21"/>
    </row>
    <row r="73" spans="1:12" ht="15">
      <c r="A73" s="24" t="s">
        <v>351</v>
      </c>
      <c r="B73" s="27"/>
      <c r="C73" s="21"/>
      <c r="H73" s="24" t="s">
        <v>351</v>
      </c>
      <c r="I73" s="29">
        <v>19</v>
      </c>
      <c r="J73" s="21"/>
      <c r="K73" s="29">
        <v>4</v>
      </c>
      <c r="L73" s="21"/>
    </row>
    <row r="74" spans="1:12" ht="15">
      <c r="A74" s="24" t="s">
        <v>352</v>
      </c>
      <c r="B74" s="27"/>
      <c r="C74" s="21"/>
      <c r="H74" s="24" t="s">
        <v>352</v>
      </c>
      <c r="I74" s="29">
        <v>2</v>
      </c>
      <c r="J74" s="21"/>
      <c r="K74" s="29">
        <v>1</v>
      </c>
      <c r="L74" s="21"/>
    </row>
    <row r="75" spans="1:12" ht="15">
      <c r="A75" s="24" t="s">
        <v>198</v>
      </c>
      <c r="B75" s="27">
        <v>7</v>
      </c>
      <c r="C75" s="21"/>
      <c r="H75" s="24" t="s">
        <v>198</v>
      </c>
      <c r="I75" s="29">
        <v>20</v>
      </c>
      <c r="J75" s="21"/>
      <c r="K75" s="29">
        <v>5</v>
      </c>
      <c r="L75" s="21"/>
    </row>
    <row r="76" spans="1:12" ht="15">
      <c r="A76" s="24" t="s">
        <v>199</v>
      </c>
      <c r="B76" s="27">
        <v>3</v>
      </c>
      <c r="C76" s="21"/>
      <c r="H76" s="24" t="s">
        <v>199</v>
      </c>
      <c r="I76" s="29">
        <v>13</v>
      </c>
      <c r="J76" s="21"/>
      <c r="K76" s="29">
        <v>4</v>
      </c>
      <c r="L76" s="21"/>
    </row>
    <row r="77" spans="1:12" ht="15">
      <c r="A77" s="24" t="s">
        <v>200</v>
      </c>
      <c r="B77" s="27"/>
      <c r="C77" s="21"/>
      <c r="H77" s="24" t="s">
        <v>200</v>
      </c>
      <c r="I77" s="29">
        <v>2</v>
      </c>
      <c r="J77" s="21"/>
      <c r="K77" s="29">
        <v>2</v>
      </c>
      <c r="L77" s="21"/>
    </row>
    <row r="78" spans="1:12" ht="15">
      <c r="A78" s="20" t="s">
        <v>201</v>
      </c>
      <c r="B78" s="27">
        <v>187</v>
      </c>
      <c r="C78" s="17">
        <v>0.0755</v>
      </c>
      <c r="D78" s="18"/>
      <c r="E78" s="18"/>
      <c r="F78" s="18"/>
      <c r="G78" s="18"/>
      <c r="H78" s="20" t="s">
        <v>201</v>
      </c>
      <c r="I78" s="29">
        <v>382</v>
      </c>
      <c r="J78" s="17">
        <v>0.1007</v>
      </c>
      <c r="K78" s="29">
        <v>385</v>
      </c>
      <c r="L78" s="17">
        <v>0.118</v>
      </c>
    </row>
    <row r="79" spans="1:12" ht="15">
      <c r="A79" s="24" t="s">
        <v>202</v>
      </c>
      <c r="B79" s="27">
        <v>59</v>
      </c>
      <c r="C79" s="21"/>
      <c r="H79" s="24" t="s">
        <v>202</v>
      </c>
      <c r="I79" s="29">
        <v>125</v>
      </c>
      <c r="J79" s="21"/>
      <c r="K79" s="29">
        <v>116</v>
      </c>
      <c r="L79" s="21"/>
    </row>
    <row r="80" spans="1:12" ht="15">
      <c r="A80" s="24" t="s">
        <v>203</v>
      </c>
      <c r="B80" s="27">
        <v>59</v>
      </c>
      <c r="C80" s="21"/>
      <c r="H80" s="24" t="s">
        <v>203</v>
      </c>
      <c r="I80" s="29">
        <v>40</v>
      </c>
      <c r="J80" s="21"/>
      <c r="K80" s="29">
        <v>49</v>
      </c>
      <c r="L80" s="21"/>
    </row>
    <row r="81" spans="1:12" ht="15">
      <c r="A81" s="24" t="s">
        <v>204</v>
      </c>
      <c r="B81" s="27">
        <v>3</v>
      </c>
      <c r="C81" s="21"/>
      <c r="H81" s="24" t="s">
        <v>204</v>
      </c>
      <c r="I81" s="29"/>
      <c r="J81" s="21"/>
      <c r="K81" s="29"/>
      <c r="L81" s="21"/>
    </row>
    <row r="82" spans="1:12" ht="15">
      <c r="A82" s="24" t="s">
        <v>205</v>
      </c>
      <c r="B82" s="27">
        <v>6</v>
      </c>
      <c r="C82" s="21"/>
      <c r="H82" s="24" t="s">
        <v>205</v>
      </c>
      <c r="I82" s="29">
        <v>6</v>
      </c>
      <c r="J82" s="21"/>
      <c r="K82" s="29">
        <v>5</v>
      </c>
      <c r="L82" s="21"/>
    </row>
    <row r="83" spans="1:12" ht="15">
      <c r="A83" s="24" t="s">
        <v>206</v>
      </c>
      <c r="B83" s="27"/>
      <c r="C83" s="21"/>
      <c r="H83" s="24" t="s">
        <v>206</v>
      </c>
      <c r="I83" s="29"/>
      <c r="J83" s="21"/>
      <c r="K83" s="29">
        <v>2</v>
      </c>
      <c r="L83" s="21"/>
    </row>
    <row r="84" spans="1:12" ht="15">
      <c r="A84" s="24" t="s">
        <v>207</v>
      </c>
      <c r="B84" s="27"/>
      <c r="C84" s="21"/>
      <c r="H84" s="24" t="s">
        <v>207</v>
      </c>
      <c r="I84" s="29">
        <v>1</v>
      </c>
      <c r="J84" s="21"/>
      <c r="K84" s="29"/>
      <c r="L84" s="21"/>
    </row>
    <row r="85" spans="1:12" ht="15">
      <c r="A85" s="24" t="s">
        <v>208</v>
      </c>
      <c r="B85" s="27">
        <v>7</v>
      </c>
      <c r="C85" s="21"/>
      <c r="H85" s="24" t="s">
        <v>208</v>
      </c>
      <c r="I85" s="29"/>
      <c r="J85" s="21"/>
      <c r="K85" s="29"/>
      <c r="L85" s="21"/>
    </row>
    <row r="86" spans="1:12" ht="15">
      <c r="A86" s="24" t="s">
        <v>209</v>
      </c>
      <c r="B86" s="27">
        <v>24</v>
      </c>
      <c r="C86" s="21"/>
      <c r="H86" s="24" t="s">
        <v>209</v>
      </c>
      <c r="I86" s="29">
        <v>73</v>
      </c>
      <c r="J86" s="21"/>
      <c r="K86" s="29">
        <v>92</v>
      </c>
      <c r="L86" s="21"/>
    </row>
    <row r="87" spans="1:12" ht="15">
      <c r="A87" s="25" t="s">
        <v>210</v>
      </c>
      <c r="B87" s="27"/>
      <c r="C87" s="21"/>
      <c r="H87" s="25" t="s">
        <v>210</v>
      </c>
      <c r="I87" s="29">
        <v>3</v>
      </c>
      <c r="J87" s="21"/>
      <c r="K87" s="29">
        <v>2</v>
      </c>
      <c r="L87" s="21"/>
    </row>
    <row r="88" spans="1:12" ht="15">
      <c r="A88" s="25" t="s">
        <v>211</v>
      </c>
      <c r="B88" s="27"/>
      <c r="C88" s="21"/>
      <c r="H88" s="25" t="s">
        <v>211</v>
      </c>
      <c r="I88" s="29"/>
      <c r="J88" s="21"/>
      <c r="K88" s="29">
        <v>2</v>
      </c>
      <c r="L88" s="21"/>
    </row>
    <row r="89" spans="1:12" ht="15">
      <c r="A89" s="24" t="s">
        <v>212</v>
      </c>
      <c r="B89" s="27">
        <v>3</v>
      </c>
      <c r="C89" s="21"/>
      <c r="H89" s="24" t="s">
        <v>212</v>
      </c>
      <c r="I89" s="29">
        <v>2</v>
      </c>
      <c r="J89" s="21"/>
      <c r="K89" s="29">
        <v>8</v>
      </c>
      <c r="L89" s="21"/>
    </row>
    <row r="90" spans="1:12" ht="15">
      <c r="A90" s="24" t="s">
        <v>213</v>
      </c>
      <c r="B90" s="27">
        <v>26</v>
      </c>
      <c r="C90" s="21"/>
      <c r="H90" s="24" t="s">
        <v>213</v>
      </c>
      <c r="I90" s="29">
        <v>97</v>
      </c>
      <c r="J90" s="21"/>
      <c r="K90" s="29">
        <v>70</v>
      </c>
      <c r="L90" s="21"/>
    </row>
    <row r="91" spans="1:12" ht="15">
      <c r="A91" s="24" t="s">
        <v>214</v>
      </c>
      <c r="B91" s="27"/>
      <c r="C91" s="21"/>
      <c r="H91" s="24" t="s">
        <v>214</v>
      </c>
      <c r="I91" s="29">
        <v>23</v>
      </c>
      <c r="J91" s="21"/>
      <c r="K91" s="29">
        <v>32</v>
      </c>
      <c r="L91" s="21"/>
    </row>
    <row r="92" spans="1:12" ht="15">
      <c r="A92" s="25" t="s">
        <v>215</v>
      </c>
      <c r="B92" s="27"/>
      <c r="C92" s="21"/>
      <c r="H92" s="25" t="s">
        <v>215</v>
      </c>
      <c r="I92" s="29">
        <v>3</v>
      </c>
      <c r="J92" s="21"/>
      <c r="K92" s="29">
        <v>5</v>
      </c>
      <c r="L92" s="21"/>
    </row>
    <row r="93" spans="1:12" ht="15">
      <c r="A93" s="25" t="s">
        <v>216</v>
      </c>
      <c r="B93" s="27"/>
      <c r="C93" s="21"/>
      <c r="H93" s="25" t="s">
        <v>216</v>
      </c>
      <c r="I93" s="29">
        <v>9</v>
      </c>
      <c r="J93" s="21"/>
      <c r="K93" s="29">
        <v>2</v>
      </c>
      <c r="L93" s="21"/>
    </row>
    <row r="94" spans="1:12" ht="15">
      <c r="A94" s="20" t="s">
        <v>217</v>
      </c>
      <c r="B94" s="27">
        <v>132</v>
      </c>
      <c r="C94" s="17">
        <v>0.0533</v>
      </c>
      <c r="D94" s="18"/>
      <c r="E94" s="18"/>
      <c r="F94" s="18"/>
      <c r="G94" s="18"/>
      <c r="H94" s="20" t="s">
        <v>217</v>
      </c>
      <c r="I94" s="29">
        <v>121</v>
      </c>
      <c r="J94" s="17">
        <v>0.0319</v>
      </c>
      <c r="K94" s="29">
        <v>84</v>
      </c>
      <c r="L94" s="17">
        <v>0.0258</v>
      </c>
    </row>
    <row r="95" spans="1:12" ht="15">
      <c r="A95" s="24" t="s">
        <v>218</v>
      </c>
      <c r="B95" s="27">
        <v>42</v>
      </c>
      <c r="C95" s="21"/>
      <c r="H95" s="24" t="s">
        <v>218</v>
      </c>
      <c r="I95" s="29">
        <v>39</v>
      </c>
      <c r="J95" s="21"/>
      <c r="K95" s="29">
        <v>41</v>
      </c>
      <c r="L95" s="21"/>
    </row>
    <row r="96" spans="1:12" ht="15">
      <c r="A96" s="24" t="s">
        <v>219</v>
      </c>
      <c r="B96" s="27">
        <v>6</v>
      </c>
      <c r="C96" s="21"/>
      <c r="H96" s="24" t="s">
        <v>219</v>
      </c>
      <c r="I96" s="29">
        <v>1</v>
      </c>
      <c r="J96" s="21"/>
      <c r="K96" s="29"/>
      <c r="L96" s="21"/>
    </row>
    <row r="97" spans="1:12" ht="15">
      <c r="A97" s="24" t="s">
        <v>220</v>
      </c>
      <c r="B97" s="27"/>
      <c r="C97" s="21"/>
      <c r="H97" s="24" t="s">
        <v>220</v>
      </c>
      <c r="I97" s="29">
        <v>2</v>
      </c>
      <c r="J97" s="21"/>
      <c r="K97" s="29"/>
      <c r="L97" s="21"/>
    </row>
    <row r="98" spans="1:12" ht="15">
      <c r="A98" s="24" t="s">
        <v>221</v>
      </c>
      <c r="B98" s="27">
        <v>7</v>
      </c>
      <c r="C98" s="21"/>
      <c r="H98" s="24" t="s">
        <v>221</v>
      </c>
      <c r="I98" s="29"/>
      <c r="J98" s="21"/>
      <c r="K98" s="29"/>
      <c r="L98" s="21"/>
    </row>
    <row r="99" spans="1:12" ht="15">
      <c r="A99" s="24" t="s">
        <v>222</v>
      </c>
      <c r="B99" s="27"/>
      <c r="C99" s="21"/>
      <c r="H99" s="24" t="s">
        <v>222</v>
      </c>
      <c r="I99" s="29"/>
      <c r="J99" s="21"/>
      <c r="K99" s="29">
        <v>2</v>
      </c>
      <c r="L99" s="21"/>
    </row>
    <row r="100" spans="1:12" ht="15">
      <c r="A100" s="24" t="s">
        <v>223</v>
      </c>
      <c r="B100" s="27">
        <v>3</v>
      </c>
      <c r="C100" s="21"/>
      <c r="H100" s="24" t="s">
        <v>223</v>
      </c>
      <c r="I100" s="29">
        <v>3</v>
      </c>
      <c r="J100" s="21"/>
      <c r="K100" s="29">
        <v>3</v>
      </c>
      <c r="L100" s="21"/>
    </row>
    <row r="101" spans="1:12" ht="15">
      <c r="A101" s="25" t="s">
        <v>224</v>
      </c>
      <c r="B101" s="27"/>
      <c r="C101" s="21"/>
      <c r="H101" s="25" t="s">
        <v>224</v>
      </c>
      <c r="I101" s="29"/>
      <c r="J101" s="21"/>
      <c r="K101" s="29">
        <v>2</v>
      </c>
      <c r="L101" s="21"/>
    </row>
    <row r="102" spans="1:12" ht="15">
      <c r="A102" s="24" t="s">
        <v>225</v>
      </c>
      <c r="B102" s="27">
        <v>63</v>
      </c>
      <c r="C102" s="21"/>
      <c r="H102" s="24" t="s">
        <v>225</v>
      </c>
      <c r="I102" s="29">
        <v>70</v>
      </c>
      <c r="J102" s="21"/>
      <c r="K102" s="29">
        <v>35</v>
      </c>
      <c r="L102" s="21"/>
    </row>
    <row r="103" spans="1:12" ht="15">
      <c r="A103" s="25" t="s">
        <v>226</v>
      </c>
      <c r="B103" s="27"/>
      <c r="C103" s="21"/>
      <c r="H103" s="25" t="s">
        <v>226</v>
      </c>
      <c r="I103" s="29">
        <v>2</v>
      </c>
      <c r="J103" s="21"/>
      <c r="K103" s="29"/>
      <c r="L103" s="21"/>
    </row>
    <row r="104" spans="1:12" ht="15">
      <c r="A104" s="24" t="s">
        <v>227</v>
      </c>
      <c r="B104" s="27">
        <v>11</v>
      </c>
      <c r="C104" s="21"/>
      <c r="H104" s="24" t="s">
        <v>227</v>
      </c>
      <c r="I104" s="29">
        <v>1</v>
      </c>
      <c r="J104" s="21"/>
      <c r="K104" s="29">
        <v>1</v>
      </c>
      <c r="L104" s="21"/>
    </row>
    <row r="105" spans="1:12" ht="15">
      <c r="A105" s="24" t="s">
        <v>228</v>
      </c>
      <c r="B105" s="27"/>
      <c r="C105" s="21"/>
      <c r="H105" s="24" t="s">
        <v>228</v>
      </c>
      <c r="I105" s="29">
        <v>2</v>
      </c>
      <c r="J105" s="21"/>
      <c r="K105" s="29"/>
      <c r="L105" s="21"/>
    </row>
    <row r="106" spans="1:12" ht="15">
      <c r="A106" s="24" t="s">
        <v>229</v>
      </c>
      <c r="B106" s="27"/>
      <c r="C106" s="21"/>
      <c r="H106" s="24" t="s">
        <v>229</v>
      </c>
      <c r="I106" s="29">
        <v>1</v>
      </c>
      <c r="J106" s="21"/>
      <c r="K106" s="29"/>
      <c r="L106" s="21"/>
    </row>
    <row r="107" spans="2:12" ht="15">
      <c r="B107" s="27"/>
      <c r="C107" s="21"/>
      <c r="I107" s="29"/>
      <c r="J107" s="21"/>
      <c r="K107" s="29"/>
      <c r="L107" s="21"/>
    </row>
    <row r="108" spans="1:12" ht="15">
      <c r="A108" s="16" t="s">
        <v>230</v>
      </c>
      <c r="B108" s="27">
        <v>659</v>
      </c>
      <c r="C108" s="17">
        <v>0.266</v>
      </c>
      <c r="D108" s="18"/>
      <c r="E108" s="18"/>
      <c r="F108" s="18"/>
      <c r="G108" s="18"/>
      <c r="H108" s="16" t="s">
        <v>230</v>
      </c>
      <c r="I108" s="29">
        <v>1017</v>
      </c>
      <c r="J108" s="17">
        <v>0.2681</v>
      </c>
      <c r="K108" s="29">
        <v>891</v>
      </c>
      <c r="L108" s="17">
        <v>0.2731</v>
      </c>
    </row>
    <row r="109" spans="1:12" ht="15">
      <c r="A109" s="20" t="s">
        <v>231</v>
      </c>
      <c r="B109" s="27">
        <v>54</v>
      </c>
      <c r="C109" s="17">
        <v>0.0218</v>
      </c>
      <c r="D109" s="18"/>
      <c r="E109" s="18"/>
      <c r="F109" s="18"/>
      <c r="G109" s="18"/>
      <c r="H109" s="20" t="s">
        <v>231</v>
      </c>
      <c r="I109" s="29">
        <v>110</v>
      </c>
      <c r="J109" s="17">
        <v>0.029</v>
      </c>
      <c r="K109" s="29">
        <v>59</v>
      </c>
      <c r="L109" s="17">
        <v>0.0181</v>
      </c>
    </row>
    <row r="110" spans="1:12" ht="15">
      <c r="A110" s="24" t="s">
        <v>232</v>
      </c>
      <c r="B110" s="27"/>
      <c r="C110" s="21"/>
      <c r="H110" s="24" t="s">
        <v>232</v>
      </c>
      <c r="I110" s="29"/>
      <c r="J110" s="21"/>
      <c r="K110" s="29">
        <v>1</v>
      </c>
      <c r="L110" s="21"/>
    </row>
    <row r="111" spans="1:12" ht="15">
      <c r="A111" s="24" t="s">
        <v>233</v>
      </c>
      <c r="B111" s="27">
        <v>24</v>
      </c>
      <c r="C111" s="21"/>
      <c r="H111" s="24" t="s">
        <v>233</v>
      </c>
      <c r="I111" s="29"/>
      <c r="J111" s="21"/>
      <c r="K111" s="29"/>
      <c r="L111" s="21"/>
    </row>
    <row r="112" spans="1:12" ht="15">
      <c r="A112" s="24" t="s">
        <v>234</v>
      </c>
      <c r="B112" s="27">
        <v>3</v>
      </c>
      <c r="C112" s="21"/>
      <c r="H112" s="24" t="s">
        <v>234</v>
      </c>
      <c r="I112" s="29">
        <v>10</v>
      </c>
      <c r="J112" s="21"/>
      <c r="K112" s="29">
        <v>3</v>
      </c>
      <c r="L112" s="21"/>
    </row>
    <row r="113" spans="1:12" ht="15">
      <c r="A113" s="24" t="s">
        <v>235</v>
      </c>
      <c r="B113" s="27"/>
      <c r="C113" s="21"/>
      <c r="H113" s="24" t="s">
        <v>235</v>
      </c>
      <c r="I113" s="29">
        <v>4</v>
      </c>
      <c r="J113" s="21"/>
      <c r="K113" s="29"/>
      <c r="L113" s="21"/>
    </row>
    <row r="114" spans="1:12" ht="15">
      <c r="A114" s="24" t="s">
        <v>236</v>
      </c>
      <c r="B114" s="27"/>
      <c r="C114" s="21"/>
      <c r="H114" s="24" t="s">
        <v>236</v>
      </c>
      <c r="I114" s="29"/>
      <c r="J114" s="21"/>
      <c r="K114" s="29">
        <v>1</v>
      </c>
      <c r="L114" s="21"/>
    </row>
    <row r="115" spans="1:12" ht="15">
      <c r="A115" s="24" t="s">
        <v>237</v>
      </c>
      <c r="B115" s="27"/>
      <c r="C115" s="21"/>
      <c r="H115" s="24" t="s">
        <v>237</v>
      </c>
      <c r="I115" s="29">
        <v>2</v>
      </c>
      <c r="J115" s="21"/>
      <c r="K115" s="29">
        <v>2</v>
      </c>
      <c r="L115" s="21"/>
    </row>
    <row r="116" spans="1:12" ht="15">
      <c r="A116" s="24" t="s">
        <v>238</v>
      </c>
      <c r="B116" s="27"/>
      <c r="C116" s="21"/>
      <c r="H116" s="24" t="s">
        <v>238</v>
      </c>
      <c r="I116" s="29">
        <v>1</v>
      </c>
      <c r="J116" s="21"/>
      <c r="K116" s="29"/>
      <c r="L116" s="21"/>
    </row>
    <row r="117" spans="1:12" ht="15">
      <c r="A117" s="24" t="s">
        <v>239</v>
      </c>
      <c r="B117" s="27"/>
      <c r="C117" s="21"/>
      <c r="H117" s="24" t="s">
        <v>239</v>
      </c>
      <c r="I117" s="29">
        <v>59</v>
      </c>
      <c r="J117" s="21"/>
      <c r="K117" s="29">
        <v>17</v>
      </c>
      <c r="L117" s="21"/>
    </row>
    <row r="118" spans="1:12" ht="15">
      <c r="A118" s="24" t="s">
        <v>240</v>
      </c>
      <c r="B118" s="27"/>
      <c r="C118" s="21"/>
      <c r="H118" s="24" t="s">
        <v>240</v>
      </c>
      <c r="I118" s="29">
        <v>1</v>
      </c>
      <c r="J118" s="21"/>
      <c r="K118" s="29"/>
      <c r="L118" s="21"/>
    </row>
    <row r="119" spans="1:12" ht="15">
      <c r="A119" s="24" t="s">
        <v>241</v>
      </c>
      <c r="B119" s="27">
        <v>3</v>
      </c>
      <c r="C119" s="21"/>
      <c r="H119" s="24" t="s">
        <v>241</v>
      </c>
      <c r="I119" s="29">
        <v>32</v>
      </c>
      <c r="J119" s="21"/>
      <c r="K119" s="29">
        <v>31</v>
      </c>
      <c r="L119" s="21"/>
    </row>
    <row r="120" spans="1:12" ht="15">
      <c r="A120" s="25" t="s">
        <v>242</v>
      </c>
      <c r="B120" s="27"/>
      <c r="C120" s="21"/>
      <c r="H120" s="25" t="s">
        <v>242</v>
      </c>
      <c r="I120" s="29"/>
      <c r="J120" s="21"/>
      <c r="K120" s="29">
        <v>1</v>
      </c>
      <c r="L120" s="21"/>
    </row>
    <row r="121" spans="1:12" ht="15">
      <c r="A121" s="24" t="s">
        <v>243</v>
      </c>
      <c r="B121" s="27">
        <v>24</v>
      </c>
      <c r="C121" s="21"/>
      <c r="H121" s="24" t="s">
        <v>243</v>
      </c>
      <c r="I121" s="29"/>
      <c r="J121" s="21"/>
      <c r="K121" s="29">
        <v>1</v>
      </c>
      <c r="L121" s="21"/>
    </row>
    <row r="122" spans="1:12" ht="15">
      <c r="A122" s="24" t="s">
        <v>244</v>
      </c>
      <c r="B122" s="27"/>
      <c r="C122" s="21"/>
      <c r="H122" s="24" t="s">
        <v>244</v>
      </c>
      <c r="I122" s="29">
        <v>1</v>
      </c>
      <c r="J122" s="21"/>
      <c r="K122" s="29">
        <v>2</v>
      </c>
      <c r="L122" s="21"/>
    </row>
    <row r="123" spans="1:12" ht="15">
      <c r="A123" s="20" t="s">
        <v>245</v>
      </c>
      <c r="B123" s="27">
        <v>136</v>
      </c>
      <c r="C123" s="17">
        <v>0.0549</v>
      </c>
      <c r="D123" s="18"/>
      <c r="E123" s="18"/>
      <c r="F123" s="18"/>
      <c r="G123" s="18"/>
      <c r="H123" s="20" t="s">
        <v>245</v>
      </c>
      <c r="I123" s="29">
        <v>385</v>
      </c>
      <c r="J123" s="17">
        <v>0.1015</v>
      </c>
      <c r="K123" s="29">
        <v>349</v>
      </c>
      <c r="L123" s="17">
        <v>0.107</v>
      </c>
    </row>
    <row r="124" spans="1:12" ht="15">
      <c r="A124" s="24" t="s">
        <v>246</v>
      </c>
      <c r="B124" s="27"/>
      <c r="C124" s="21"/>
      <c r="H124" s="24" t="s">
        <v>246</v>
      </c>
      <c r="I124" s="29">
        <v>6</v>
      </c>
      <c r="J124" s="21"/>
      <c r="K124" s="29">
        <v>4</v>
      </c>
      <c r="L124" s="21"/>
    </row>
    <row r="125" spans="1:12" ht="15">
      <c r="A125" s="24" t="s">
        <v>247</v>
      </c>
      <c r="B125" s="27"/>
      <c r="C125" s="21"/>
      <c r="H125" s="24" t="s">
        <v>247</v>
      </c>
      <c r="I125" s="29"/>
      <c r="J125" s="21"/>
      <c r="K125" s="29">
        <v>1</v>
      </c>
      <c r="L125" s="21"/>
    </row>
    <row r="126" spans="1:12" ht="15">
      <c r="A126" s="24" t="s">
        <v>248</v>
      </c>
      <c r="B126" s="27"/>
      <c r="C126" s="21"/>
      <c r="H126" s="24" t="s">
        <v>248</v>
      </c>
      <c r="I126" s="29">
        <v>9</v>
      </c>
      <c r="J126" s="21"/>
      <c r="K126" s="29">
        <v>4</v>
      </c>
      <c r="L126" s="21"/>
    </row>
    <row r="127" spans="1:12" ht="15">
      <c r="A127" s="24" t="s">
        <v>249</v>
      </c>
      <c r="B127" s="27">
        <v>29</v>
      </c>
      <c r="C127" s="21"/>
      <c r="H127" s="24" t="s">
        <v>249</v>
      </c>
      <c r="I127" s="29">
        <v>72</v>
      </c>
      <c r="J127" s="21"/>
      <c r="K127" s="29">
        <v>57</v>
      </c>
      <c r="L127" s="21"/>
    </row>
    <row r="128" spans="1:12" ht="15">
      <c r="A128" s="24" t="s">
        <v>250</v>
      </c>
      <c r="B128" s="27">
        <v>13</v>
      </c>
      <c r="C128" s="21"/>
      <c r="H128" s="24" t="s">
        <v>250</v>
      </c>
      <c r="I128" s="29">
        <v>30</v>
      </c>
      <c r="J128" s="21"/>
      <c r="K128" s="29">
        <v>22</v>
      </c>
      <c r="L128" s="21"/>
    </row>
    <row r="129" spans="1:12" ht="15">
      <c r="A129" s="24" t="s">
        <v>251</v>
      </c>
      <c r="B129" s="27"/>
      <c r="C129" s="21"/>
      <c r="H129" s="24" t="s">
        <v>251</v>
      </c>
      <c r="I129" s="29">
        <v>1</v>
      </c>
      <c r="J129" s="21"/>
      <c r="K129" s="29"/>
      <c r="L129" s="21"/>
    </row>
    <row r="130" spans="1:12" ht="15">
      <c r="A130" s="24" t="s">
        <v>252</v>
      </c>
      <c r="B130" s="27">
        <v>6</v>
      </c>
      <c r="C130" s="21"/>
      <c r="H130" s="24" t="s">
        <v>252</v>
      </c>
      <c r="I130" s="29">
        <v>32</v>
      </c>
      <c r="J130" s="21"/>
      <c r="K130" s="29">
        <v>20</v>
      </c>
      <c r="L130" s="21"/>
    </row>
    <row r="131" spans="1:12" ht="15">
      <c r="A131" s="24" t="s">
        <v>253</v>
      </c>
      <c r="B131" s="27">
        <v>78</v>
      </c>
      <c r="C131" s="21"/>
      <c r="H131" s="24" t="s">
        <v>253</v>
      </c>
      <c r="I131" s="29">
        <v>198</v>
      </c>
      <c r="J131" s="21"/>
      <c r="K131" s="29">
        <v>206</v>
      </c>
      <c r="L131" s="21"/>
    </row>
    <row r="132" spans="1:12" ht="15">
      <c r="A132" s="24" t="s">
        <v>254</v>
      </c>
      <c r="B132" s="27">
        <v>10</v>
      </c>
      <c r="C132" s="21"/>
      <c r="H132" s="24" t="s">
        <v>254</v>
      </c>
      <c r="I132" s="29">
        <v>37</v>
      </c>
      <c r="J132" s="21"/>
      <c r="K132" s="29">
        <v>35</v>
      </c>
      <c r="L132" s="21"/>
    </row>
    <row r="133" spans="1:12" ht="15">
      <c r="A133" s="20" t="s">
        <v>255</v>
      </c>
      <c r="B133" s="27">
        <v>59</v>
      </c>
      <c r="C133" s="17">
        <v>0.0238</v>
      </c>
      <c r="D133" s="18"/>
      <c r="E133" s="18"/>
      <c r="F133" s="18"/>
      <c r="G133" s="18"/>
      <c r="H133" s="20" t="s">
        <v>255</v>
      </c>
      <c r="I133" s="29">
        <v>56</v>
      </c>
      <c r="J133" s="17">
        <v>0.0148</v>
      </c>
      <c r="K133" s="29">
        <v>35</v>
      </c>
      <c r="L133" s="17">
        <v>0.0107</v>
      </c>
    </row>
    <row r="134" spans="1:12" ht="15">
      <c r="A134" s="24" t="s">
        <v>256</v>
      </c>
      <c r="B134" s="27"/>
      <c r="C134" s="21"/>
      <c r="H134" s="24" t="s">
        <v>256</v>
      </c>
      <c r="I134" s="29">
        <v>19</v>
      </c>
      <c r="J134" s="21"/>
      <c r="K134" s="29">
        <v>19</v>
      </c>
      <c r="L134" s="21"/>
    </row>
    <row r="135" spans="1:12" ht="15">
      <c r="A135" s="24" t="s">
        <v>257</v>
      </c>
      <c r="B135" s="27"/>
      <c r="C135" s="21"/>
      <c r="H135" s="24" t="s">
        <v>257</v>
      </c>
      <c r="I135" s="29">
        <v>3</v>
      </c>
      <c r="J135" s="21"/>
      <c r="K135" s="29">
        <v>3</v>
      </c>
      <c r="L135" s="21"/>
    </row>
    <row r="136" spans="1:12" ht="15">
      <c r="A136" s="24" t="s">
        <v>258</v>
      </c>
      <c r="B136" s="27">
        <v>47</v>
      </c>
      <c r="C136" s="21"/>
      <c r="H136" s="24" t="s">
        <v>258</v>
      </c>
      <c r="I136" s="29">
        <v>17</v>
      </c>
      <c r="J136" s="21"/>
      <c r="K136" s="29">
        <v>7</v>
      </c>
      <c r="L136" s="21"/>
    </row>
    <row r="137" spans="1:12" ht="15">
      <c r="A137" s="24" t="s">
        <v>259</v>
      </c>
      <c r="B137" s="27">
        <v>4</v>
      </c>
      <c r="C137" s="21"/>
      <c r="H137" s="24" t="s">
        <v>259</v>
      </c>
      <c r="I137" s="29">
        <v>11</v>
      </c>
      <c r="J137" s="21"/>
      <c r="K137" s="29">
        <v>4</v>
      </c>
      <c r="L137" s="21"/>
    </row>
    <row r="138" spans="1:12" ht="15">
      <c r="A138" s="24" t="s">
        <v>260</v>
      </c>
      <c r="B138" s="27">
        <v>8</v>
      </c>
      <c r="C138" s="21"/>
      <c r="H138" s="24" t="s">
        <v>260</v>
      </c>
      <c r="I138" s="29">
        <v>6</v>
      </c>
      <c r="J138" s="21"/>
      <c r="K138" s="29">
        <v>2</v>
      </c>
      <c r="L138" s="21"/>
    </row>
    <row r="139" spans="1:12" ht="15">
      <c r="A139" s="20" t="s">
        <v>261</v>
      </c>
      <c r="B139" s="27">
        <v>213</v>
      </c>
      <c r="C139" s="17">
        <v>0.086</v>
      </c>
      <c r="D139" s="18"/>
      <c r="E139" s="18"/>
      <c r="F139" s="18"/>
      <c r="G139" s="18"/>
      <c r="H139" s="20" t="s">
        <v>261</v>
      </c>
      <c r="I139" s="29">
        <v>187</v>
      </c>
      <c r="J139" s="17">
        <v>0.0493</v>
      </c>
      <c r="K139" s="29">
        <v>169</v>
      </c>
      <c r="L139" s="17">
        <v>0.0518</v>
      </c>
    </row>
    <row r="140" spans="1:12" ht="15">
      <c r="A140" s="24" t="s">
        <v>262</v>
      </c>
      <c r="B140" s="27">
        <v>16</v>
      </c>
      <c r="C140" s="21"/>
      <c r="H140" s="24" t="s">
        <v>262</v>
      </c>
      <c r="I140" s="29">
        <v>7</v>
      </c>
      <c r="J140" s="21"/>
      <c r="K140" s="29">
        <v>8</v>
      </c>
      <c r="L140" s="21"/>
    </row>
    <row r="141" spans="1:12" ht="15">
      <c r="A141" s="24" t="s">
        <v>263</v>
      </c>
      <c r="B141" s="27"/>
      <c r="C141" s="21"/>
      <c r="H141" s="24" t="s">
        <v>263</v>
      </c>
      <c r="I141" s="29">
        <v>13</v>
      </c>
      <c r="J141" s="21"/>
      <c r="K141" s="29">
        <v>16</v>
      </c>
      <c r="L141" s="21"/>
    </row>
    <row r="142" spans="1:12" ht="15">
      <c r="A142" s="24" t="s">
        <v>264</v>
      </c>
      <c r="B142" s="27">
        <v>14</v>
      </c>
      <c r="C142" s="21"/>
      <c r="H142" s="24" t="s">
        <v>264</v>
      </c>
      <c r="I142" s="29">
        <v>14</v>
      </c>
      <c r="J142" s="21"/>
      <c r="K142" s="29">
        <v>7</v>
      </c>
      <c r="L142" s="21"/>
    </row>
    <row r="143" spans="1:12" ht="15">
      <c r="A143" s="24" t="s">
        <v>265</v>
      </c>
      <c r="B143" s="27">
        <v>7</v>
      </c>
      <c r="C143" s="21"/>
      <c r="H143" s="24" t="s">
        <v>265</v>
      </c>
      <c r="I143" s="29">
        <v>5</v>
      </c>
      <c r="J143" s="21"/>
      <c r="K143" s="29">
        <v>2</v>
      </c>
      <c r="L143" s="21"/>
    </row>
    <row r="144" spans="1:12" ht="15">
      <c r="A144" s="24" t="s">
        <v>266</v>
      </c>
      <c r="B144" s="27">
        <v>1</v>
      </c>
      <c r="C144" s="21"/>
      <c r="H144" s="24" t="s">
        <v>266</v>
      </c>
      <c r="I144" s="29"/>
      <c r="J144" s="21"/>
      <c r="K144" s="29"/>
      <c r="L144" s="21"/>
    </row>
    <row r="145" spans="1:12" ht="15">
      <c r="A145" s="24" t="s">
        <v>267</v>
      </c>
      <c r="B145" s="27">
        <v>4</v>
      </c>
      <c r="C145" s="21"/>
      <c r="H145" s="24" t="s">
        <v>267</v>
      </c>
      <c r="I145" s="29">
        <v>2</v>
      </c>
      <c r="J145" s="21"/>
      <c r="K145" s="29">
        <v>4</v>
      </c>
      <c r="L145" s="21"/>
    </row>
    <row r="146" spans="1:12" ht="15">
      <c r="A146" s="24" t="s">
        <v>268</v>
      </c>
      <c r="B146" s="27">
        <v>11</v>
      </c>
      <c r="C146" s="21"/>
      <c r="H146" s="24" t="s">
        <v>268</v>
      </c>
      <c r="I146" s="29">
        <v>4</v>
      </c>
      <c r="J146" s="21"/>
      <c r="K146" s="29">
        <v>10</v>
      </c>
      <c r="L146" s="21"/>
    </row>
    <row r="147" spans="1:12" ht="15">
      <c r="A147" s="24" t="s">
        <v>269</v>
      </c>
      <c r="B147" s="27">
        <v>42</v>
      </c>
      <c r="C147" s="21"/>
      <c r="H147" s="24" t="s">
        <v>269</v>
      </c>
      <c r="I147" s="29">
        <v>13</v>
      </c>
      <c r="J147" s="21"/>
      <c r="K147" s="29">
        <v>14</v>
      </c>
      <c r="L147" s="21"/>
    </row>
    <row r="148" spans="1:12" ht="15">
      <c r="A148" s="24" t="s">
        <v>270</v>
      </c>
      <c r="B148" s="27">
        <v>30</v>
      </c>
      <c r="C148" s="21"/>
      <c r="H148" s="24" t="s">
        <v>270</v>
      </c>
      <c r="I148" s="29">
        <v>17</v>
      </c>
      <c r="J148" s="21"/>
      <c r="K148" s="29">
        <v>15</v>
      </c>
      <c r="L148" s="21"/>
    </row>
    <row r="149" spans="1:12" ht="15">
      <c r="A149" s="24" t="s">
        <v>271</v>
      </c>
      <c r="B149" s="27">
        <v>16</v>
      </c>
      <c r="C149" s="21"/>
      <c r="H149" s="24" t="s">
        <v>271</v>
      </c>
      <c r="I149" s="29"/>
      <c r="J149" s="21"/>
      <c r="K149" s="29"/>
      <c r="L149" s="21"/>
    </row>
    <row r="150" spans="1:12" ht="15">
      <c r="A150" s="24" t="s">
        <v>272</v>
      </c>
      <c r="B150" s="27">
        <v>72</v>
      </c>
      <c r="C150" s="21"/>
      <c r="H150" s="24" t="s">
        <v>272</v>
      </c>
      <c r="I150" s="29">
        <v>112</v>
      </c>
      <c r="J150" s="21"/>
      <c r="K150" s="29">
        <v>93</v>
      </c>
      <c r="L150" s="21"/>
    </row>
    <row r="151" spans="1:12" ht="15">
      <c r="A151" s="20" t="s">
        <v>127</v>
      </c>
      <c r="B151" s="27">
        <v>80</v>
      </c>
      <c r="C151" s="17">
        <v>0.0323</v>
      </c>
      <c r="D151" s="18"/>
      <c r="E151" s="18"/>
      <c r="F151" s="18"/>
      <c r="G151" s="18"/>
      <c r="H151" s="20" t="s">
        <v>127</v>
      </c>
      <c r="I151" s="29">
        <v>103</v>
      </c>
      <c r="J151" s="17">
        <v>0.0272</v>
      </c>
      <c r="K151" s="29">
        <v>118</v>
      </c>
      <c r="L151" s="17">
        <v>0.0362</v>
      </c>
    </row>
    <row r="152" spans="1:12" ht="15">
      <c r="A152" s="24" t="s">
        <v>128</v>
      </c>
      <c r="B152" s="27">
        <v>15</v>
      </c>
      <c r="C152" s="21"/>
      <c r="H152" s="24" t="s">
        <v>128</v>
      </c>
      <c r="I152" s="29">
        <v>4</v>
      </c>
      <c r="J152" s="21"/>
      <c r="K152" s="29">
        <v>6</v>
      </c>
      <c r="L152" s="21"/>
    </row>
    <row r="153" spans="1:12" ht="15">
      <c r="A153" s="24" t="s">
        <v>129</v>
      </c>
      <c r="B153" s="27"/>
      <c r="C153" s="21"/>
      <c r="H153" s="24" t="s">
        <v>129</v>
      </c>
      <c r="I153" s="29">
        <v>1</v>
      </c>
      <c r="J153" s="21"/>
      <c r="K153" s="29">
        <v>2</v>
      </c>
      <c r="L153" s="21"/>
    </row>
    <row r="154" spans="1:12" ht="15">
      <c r="A154" s="24" t="s">
        <v>130</v>
      </c>
      <c r="B154" s="27"/>
      <c r="C154" s="21"/>
      <c r="H154" s="24" t="s">
        <v>130</v>
      </c>
      <c r="I154" s="29">
        <v>8</v>
      </c>
      <c r="J154" s="21"/>
      <c r="K154" s="29">
        <v>2</v>
      </c>
      <c r="L154" s="21"/>
    </row>
    <row r="155" spans="1:12" ht="15">
      <c r="A155" s="24" t="s">
        <v>131</v>
      </c>
      <c r="B155" s="27">
        <v>4</v>
      </c>
      <c r="C155" s="21"/>
      <c r="H155" s="24" t="s">
        <v>131</v>
      </c>
      <c r="I155" s="29">
        <v>9</v>
      </c>
      <c r="J155" s="21"/>
      <c r="K155" s="29">
        <v>10</v>
      </c>
      <c r="L155" s="21"/>
    </row>
    <row r="156" spans="1:12" ht="15">
      <c r="A156" s="24" t="s">
        <v>132</v>
      </c>
      <c r="B156" s="27"/>
      <c r="C156" s="21"/>
      <c r="H156" s="24" t="s">
        <v>132</v>
      </c>
      <c r="I156" s="29">
        <v>10</v>
      </c>
      <c r="J156" s="21"/>
      <c r="K156" s="29">
        <v>6</v>
      </c>
      <c r="L156" s="21"/>
    </row>
    <row r="157" spans="1:12" ht="15">
      <c r="A157" s="24" t="s">
        <v>133</v>
      </c>
      <c r="B157" s="27"/>
      <c r="C157" s="21"/>
      <c r="H157" s="24" t="s">
        <v>133</v>
      </c>
      <c r="I157" s="29"/>
      <c r="J157" s="21"/>
      <c r="K157" s="29">
        <v>1</v>
      </c>
      <c r="L157" s="21"/>
    </row>
    <row r="158" spans="1:12" ht="15">
      <c r="A158" s="24" t="s">
        <v>134</v>
      </c>
      <c r="B158" s="27">
        <v>23</v>
      </c>
      <c r="C158" s="21"/>
      <c r="H158" s="24" t="s">
        <v>134</v>
      </c>
      <c r="I158" s="29">
        <v>7</v>
      </c>
      <c r="J158" s="21"/>
      <c r="K158" s="29">
        <v>8</v>
      </c>
      <c r="L158" s="21"/>
    </row>
    <row r="159" spans="1:12" ht="15">
      <c r="A159" s="24" t="s">
        <v>135</v>
      </c>
      <c r="B159" s="27">
        <v>1</v>
      </c>
      <c r="C159" s="21"/>
      <c r="H159" s="24" t="s">
        <v>135</v>
      </c>
      <c r="I159" s="29">
        <v>5</v>
      </c>
      <c r="J159" s="21"/>
      <c r="K159" s="29">
        <v>14</v>
      </c>
      <c r="L159" s="21"/>
    </row>
    <row r="160" spans="1:12" ht="15">
      <c r="A160" s="24" t="s">
        <v>136</v>
      </c>
      <c r="B160" s="27">
        <v>3</v>
      </c>
      <c r="C160" s="21"/>
      <c r="H160" s="24" t="s">
        <v>136</v>
      </c>
      <c r="I160" s="29">
        <v>1</v>
      </c>
      <c r="J160" s="21"/>
      <c r="K160" s="29">
        <v>1</v>
      </c>
      <c r="L160" s="21"/>
    </row>
    <row r="161" spans="1:12" ht="15">
      <c r="A161" s="24" t="s">
        <v>137</v>
      </c>
      <c r="B161" s="27"/>
      <c r="C161" s="21"/>
      <c r="H161" s="24" t="s">
        <v>137</v>
      </c>
      <c r="I161" s="29">
        <v>3</v>
      </c>
      <c r="J161" s="21"/>
      <c r="K161" s="29">
        <v>1</v>
      </c>
      <c r="L161" s="21"/>
    </row>
    <row r="162" spans="1:12" ht="15">
      <c r="A162" s="24" t="s">
        <v>138</v>
      </c>
      <c r="B162" s="27"/>
      <c r="C162" s="21"/>
      <c r="H162" s="24" t="s">
        <v>138</v>
      </c>
      <c r="I162" s="29">
        <v>7</v>
      </c>
      <c r="J162" s="21"/>
      <c r="K162" s="29">
        <v>6</v>
      </c>
      <c r="L162" s="21"/>
    </row>
    <row r="163" spans="1:12" ht="15">
      <c r="A163" s="24" t="s">
        <v>139</v>
      </c>
      <c r="B163" s="27">
        <v>6</v>
      </c>
      <c r="C163" s="21"/>
      <c r="H163" s="24" t="s">
        <v>139</v>
      </c>
      <c r="I163" s="29">
        <v>3</v>
      </c>
      <c r="J163" s="21"/>
      <c r="K163" s="29">
        <v>1</v>
      </c>
      <c r="L163" s="21"/>
    </row>
    <row r="164" spans="1:12" ht="15">
      <c r="A164" s="24" t="s">
        <v>140</v>
      </c>
      <c r="B164" s="27"/>
      <c r="C164" s="21"/>
      <c r="H164" s="24" t="s">
        <v>140</v>
      </c>
      <c r="I164" s="29">
        <v>3</v>
      </c>
      <c r="J164" s="21"/>
      <c r="K164" s="29">
        <v>2</v>
      </c>
      <c r="L164" s="21"/>
    </row>
    <row r="165" spans="1:12" ht="15">
      <c r="A165" s="24" t="s">
        <v>141</v>
      </c>
      <c r="B165" s="27">
        <v>5</v>
      </c>
      <c r="C165" s="21"/>
      <c r="H165" s="24" t="s">
        <v>141</v>
      </c>
      <c r="I165" s="29">
        <v>15</v>
      </c>
      <c r="J165" s="21"/>
      <c r="K165" s="29">
        <v>28</v>
      </c>
      <c r="L165" s="21"/>
    </row>
    <row r="166" spans="1:12" ht="15">
      <c r="A166" s="24" t="s">
        <v>142</v>
      </c>
      <c r="B166" s="27">
        <v>15</v>
      </c>
      <c r="C166" s="21"/>
      <c r="H166" s="24" t="s">
        <v>142</v>
      </c>
      <c r="I166" s="29">
        <v>20</v>
      </c>
      <c r="J166" s="21"/>
      <c r="K166" s="29">
        <v>21</v>
      </c>
      <c r="L166" s="21"/>
    </row>
    <row r="167" spans="1:12" ht="15">
      <c r="A167" s="24" t="s">
        <v>143</v>
      </c>
      <c r="B167" s="27">
        <v>8</v>
      </c>
      <c r="C167" s="21"/>
      <c r="H167" s="24" t="s">
        <v>143</v>
      </c>
      <c r="I167" s="29">
        <v>7</v>
      </c>
      <c r="J167" s="21"/>
      <c r="K167" s="29">
        <v>8</v>
      </c>
      <c r="L167" s="21"/>
    </row>
    <row r="168" spans="1:12" ht="15">
      <c r="A168" s="25" t="s">
        <v>144</v>
      </c>
      <c r="B168" s="27"/>
      <c r="C168" s="21"/>
      <c r="H168" s="25" t="s">
        <v>144</v>
      </c>
      <c r="I168" s="29"/>
      <c r="J168" s="21"/>
      <c r="K168" s="29">
        <v>1</v>
      </c>
      <c r="L168" s="21"/>
    </row>
    <row r="169" spans="1:12" ht="15">
      <c r="A169" s="20" t="s">
        <v>145</v>
      </c>
      <c r="B169" s="27">
        <v>35</v>
      </c>
      <c r="C169" s="17">
        <v>0.0141</v>
      </c>
      <c r="D169" s="18"/>
      <c r="E169" s="18"/>
      <c r="F169" s="18"/>
      <c r="G169" s="18"/>
      <c r="H169" s="20" t="s">
        <v>145</v>
      </c>
      <c r="I169" s="29">
        <v>34</v>
      </c>
      <c r="J169" s="17">
        <v>0.009</v>
      </c>
      <c r="K169" s="29">
        <v>39</v>
      </c>
      <c r="L169" s="17">
        <v>0.0119</v>
      </c>
    </row>
    <row r="170" spans="1:12" ht="15">
      <c r="A170" s="24" t="s">
        <v>146</v>
      </c>
      <c r="B170" s="27">
        <v>15</v>
      </c>
      <c r="C170" s="21"/>
      <c r="H170" s="24" t="s">
        <v>146</v>
      </c>
      <c r="I170" s="29"/>
      <c r="J170" s="21"/>
      <c r="K170" s="29">
        <v>2</v>
      </c>
      <c r="L170" s="21"/>
    </row>
    <row r="171" spans="1:12" ht="15">
      <c r="A171" s="24" t="s">
        <v>147</v>
      </c>
      <c r="B171" s="27">
        <v>4</v>
      </c>
      <c r="C171" s="21"/>
      <c r="H171" s="24" t="s">
        <v>147</v>
      </c>
      <c r="I171" s="29">
        <v>11</v>
      </c>
      <c r="J171" s="21"/>
      <c r="K171" s="29">
        <v>2</v>
      </c>
      <c r="L171" s="21"/>
    </row>
    <row r="172" spans="1:12" ht="15">
      <c r="A172" s="24" t="s">
        <v>148</v>
      </c>
      <c r="B172" s="27">
        <v>11</v>
      </c>
      <c r="C172" s="21"/>
      <c r="H172" s="24" t="s">
        <v>148</v>
      </c>
      <c r="I172" s="29"/>
      <c r="J172" s="21"/>
      <c r="K172" s="29">
        <v>19</v>
      </c>
      <c r="L172" s="21"/>
    </row>
    <row r="173" spans="1:12" ht="15">
      <c r="A173" s="24" t="s">
        <v>149</v>
      </c>
      <c r="B173" s="27">
        <v>1</v>
      </c>
      <c r="C173" s="21"/>
      <c r="H173" s="24" t="s">
        <v>149</v>
      </c>
      <c r="I173" s="29">
        <v>17</v>
      </c>
      <c r="J173" s="21"/>
      <c r="K173" s="29">
        <v>15</v>
      </c>
      <c r="L173" s="21"/>
    </row>
    <row r="174" spans="1:12" ht="15">
      <c r="A174" s="24" t="s">
        <v>150</v>
      </c>
      <c r="B174" s="27">
        <v>4</v>
      </c>
      <c r="C174" s="21"/>
      <c r="H174" s="24" t="s">
        <v>150</v>
      </c>
      <c r="I174" s="29">
        <v>6</v>
      </c>
      <c r="J174" s="21"/>
      <c r="K174" s="29">
        <v>1</v>
      </c>
      <c r="L174" s="21"/>
    </row>
    <row r="175" spans="1:12" ht="15">
      <c r="A175" s="3" t="s">
        <v>151</v>
      </c>
      <c r="B175" s="27">
        <v>82</v>
      </c>
      <c r="C175" s="17">
        <v>0.0331</v>
      </c>
      <c r="D175" s="18"/>
      <c r="E175" s="18"/>
      <c r="F175" s="18"/>
      <c r="G175" s="18"/>
      <c r="H175" s="3" t="s">
        <v>151</v>
      </c>
      <c r="I175" s="29">
        <v>142</v>
      </c>
      <c r="J175" s="17">
        <v>0.0374</v>
      </c>
      <c r="K175" s="29">
        <v>122</v>
      </c>
      <c r="L175" s="17">
        <v>0.0374</v>
      </c>
    </row>
    <row r="176" spans="1:12" ht="15">
      <c r="A176" s="24" t="s">
        <v>152</v>
      </c>
      <c r="B176" s="27"/>
      <c r="C176" s="21"/>
      <c r="H176" s="24" t="s">
        <v>152</v>
      </c>
      <c r="I176" s="29">
        <v>5</v>
      </c>
      <c r="J176" s="21"/>
      <c r="K176" s="29">
        <v>6</v>
      </c>
      <c r="L176" s="21"/>
    </row>
    <row r="177" spans="1:12" ht="15">
      <c r="A177" s="24" t="s">
        <v>153</v>
      </c>
      <c r="B177" s="27"/>
      <c r="C177" s="21"/>
      <c r="H177" s="24" t="s">
        <v>153</v>
      </c>
      <c r="I177" s="29">
        <v>4</v>
      </c>
      <c r="J177" s="21"/>
      <c r="K177" s="29">
        <v>7</v>
      </c>
      <c r="L177" s="21"/>
    </row>
    <row r="178" spans="1:12" ht="15">
      <c r="A178" s="24" t="s">
        <v>154</v>
      </c>
      <c r="B178" s="27">
        <v>16</v>
      </c>
      <c r="C178" s="21"/>
      <c r="H178" s="24" t="s">
        <v>154</v>
      </c>
      <c r="I178" s="29">
        <v>29</v>
      </c>
      <c r="J178" s="21"/>
      <c r="K178" s="29">
        <v>13</v>
      </c>
      <c r="L178" s="21"/>
    </row>
    <row r="179" spans="1:12" ht="15">
      <c r="A179" s="24" t="s">
        <v>155</v>
      </c>
      <c r="B179" s="27">
        <v>3</v>
      </c>
      <c r="C179" s="21"/>
      <c r="H179" s="24" t="s">
        <v>155</v>
      </c>
      <c r="I179" s="29">
        <v>4</v>
      </c>
      <c r="J179" s="21"/>
      <c r="K179" s="29">
        <v>2</v>
      </c>
      <c r="L179" s="21"/>
    </row>
    <row r="180" spans="1:12" ht="15">
      <c r="A180" s="24" t="s">
        <v>156</v>
      </c>
      <c r="B180" s="27"/>
      <c r="C180" s="21"/>
      <c r="H180" s="24" t="s">
        <v>156</v>
      </c>
      <c r="I180" s="29">
        <v>24</v>
      </c>
      <c r="J180" s="21"/>
      <c r="K180" s="29">
        <v>23</v>
      </c>
      <c r="L180" s="21"/>
    </row>
    <row r="181" spans="1:12" ht="15">
      <c r="A181" s="24" t="s">
        <v>157</v>
      </c>
      <c r="B181" s="27">
        <v>17</v>
      </c>
      <c r="C181" s="21"/>
      <c r="H181" s="24" t="s">
        <v>157</v>
      </c>
      <c r="I181" s="29">
        <v>21</v>
      </c>
      <c r="J181" s="21"/>
      <c r="K181" s="29">
        <v>21</v>
      </c>
      <c r="L181" s="21"/>
    </row>
    <row r="182" spans="1:12" ht="15">
      <c r="A182" s="24" t="s">
        <v>158</v>
      </c>
      <c r="B182" s="27">
        <v>6</v>
      </c>
      <c r="C182" s="21"/>
      <c r="H182" s="24" t="s">
        <v>158</v>
      </c>
      <c r="I182" s="29">
        <v>2</v>
      </c>
      <c r="J182" s="21"/>
      <c r="K182" s="29">
        <v>3</v>
      </c>
      <c r="L182" s="21"/>
    </row>
    <row r="183" spans="1:12" ht="15">
      <c r="A183" s="24" t="s">
        <v>159</v>
      </c>
      <c r="B183" s="27">
        <v>4</v>
      </c>
      <c r="C183" s="21"/>
      <c r="H183" s="24" t="s">
        <v>159</v>
      </c>
      <c r="I183" s="29">
        <v>15</v>
      </c>
      <c r="J183" s="21"/>
      <c r="K183" s="29">
        <v>14</v>
      </c>
      <c r="L183" s="21"/>
    </row>
    <row r="184" spans="1:12" ht="15">
      <c r="A184" s="24" t="s">
        <v>160</v>
      </c>
      <c r="B184" s="27">
        <v>8</v>
      </c>
      <c r="C184" s="21"/>
      <c r="H184" s="24" t="s">
        <v>160</v>
      </c>
      <c r="I184" s="29">
        <v>20</v>
      </c>
      <c r="J184" s="21"/>
      <c r="K184" s="29">
        <v>11</v>
      </c>
      <c r="L184" s="21"/>
    </row>
    <row r="185" spans="1:12" ht="15">
      <c r="A185" s="24" t="s">
        <v>161</v>
      </c>
      <c r="B185" s="27">
        <v>28</v>
      </c>
      <c r="C185" s="21"/>
      <c r="H185" s="24" t="s">
        <v>161</v>
      </c>
      <c r="I185" s="29">
        <v>18</v>
      </c>
      <c r="J185" s="21"/>
      <c r="K185" s="29">
        <v>22</v>
      </c>
      <c r="L185" s="21"/>
    </row>
    <row r="186" spans="1:12" ht="15">
      <c r="A186" s="24"/>
      <c r="B186" s="27"/>
      <c r="C186" s="21"/>
      <c r="H186" s="24"/>
      <c r="I186" s="29"/>
      <c r="J186" s="21"/>
      <c r="K186" s="29"/>
      <c r="L186" s="21"/>
    </row>
    <row r="187" spans="1:12" ht="15">
      <c r="A187" s="16" t="s">
        <v>162</v>
      </c>
      <c r="B187" s="27">
        <v>635</v>
      </c>
      <c r="C187" s="17">
        <v>0.2564</v>
      </c>
      <c r="D187" s="18"/>
      <c r="E187" s="18"/>
      <c r="F187" s="18"/>
      <c r="G187" s="18"/>
      <c r="H187" s="16" t="s">
        <v>162</v>
      </c>
      <c r="I187" s="29">
        <v>862</v>
      </c>
      <c r="J187" s="17">
        <v>0.2273</v>
      </c>
      <c r="K187" s="29">
        <v>670</v>
      </c>
      <c r="L187" s="17">
        <v>0.209</v>
      </c>
    </row>
    <row r="188" spans="1:12" ht="15">
      <c r="A188" s="20" t="s">
        <v>163</v>
      </c>
      <c r="B188" s="27">
        <v>231</v>
      </c>
      <c r="C188" s="17">
        <v>0.0933</v>
      </c>
      <c r="D188" s="18"/>
      <c r="E188" s="18"/>
      <c r="F188" s="18"/>
      <c r="G188" s="18"/>
      <c r="H188" s="20" t="s">
        <v>163</v>
      </c>
      <c r="I188" s="29">
        <v>331</v>
      </c>
      <c r="J188" s="17">
        <v>0.0873</v>
      </c>
      <c r="K188" s="29">
        <v>228</v>
      </c>
      <c r="L188" s="17">
        <v>0.0699</v>
      </c>
    </row>
    <row r="189" spans="1:12" ht="15">
      <c r="A189" s="24" t="s">
        <v>164</v>
      </c>
      <c r="B189" s="27">
        <v>114</v>
      </c>
      <c r="C189" s="21"/>
      <c r="H189" s="24" t="s">
        <v>164</v>
      </c>
      <c r="I189" s="29">
        <v>83</v>
      </c>
      <c r="J189" s="21"/>
      <c r="K189" s="29">
        <v>771</v>
      </c>
      <c r="L189" s="21"/>
    </row>
    <row r="190" spans="1:12" ht="15">
      <c r="A190" s="24" t="s">
        <v>165</v>
      </c>
      <c r="B190" s="27">
        <v>20</v>
      </c>
      <c r="C190" s="21"/>
      <c r="H190" s="24" t="s">
        <v>165</v>
      </c>
      <c r="I190" s="29">
        <v>3</v>
      </c>
      <c r="J190" s="21"/>
      <c r="K190" s="29"/>
      <c r="L190" s="21"/>
    </row>
    <row r="191" spans="1:12" ht="15">
      <c r="A191" s="24" t="s">
        <v>166</v>
      </c>
      <c r="B191" s="27">
        <v>2</v>
      </c>
      <c r="C191" s="21"/>
      <c r="H191" s="24" t="s">
        <v>166</v>
      </c>
      <c r="I191" s="29">
        <v>22</v>
      </c>
      <c r="J191" s="21"/>
      <c r="K191" s="29">
        <v>6</v>
      </c>
      <c r="L191" s="21"/>
    </row>
    <row r="192" spans="1:12" ht="15">
      <c r="A192" s="24" t="s">
        <v>167</v>
      </c>
      <c r="B192" s="27">
        <v>58</v>
      </c>
      <c r="C192" s="21"/>
      <c r="H192" s="24" t="s">
        <v>167</v>
      </c>
      <c r="I192" s="29">
        <v>199</v>
      </c>
      <c r="J192" s="21"/>
      <c r="K192" s="29">
        <v>140</v>
      </c>
      <c r="L192" s="21"/>
    </row>
    <row r="193" spans="1:12" ht="15">
      <c r="A193" s="24" t="s">
        <v>168</v>
      </c>
      <c r="B193" s="27">
        <v>37</v>
      </c>
      <c r="C193" s="21"/>
      <c r="H193" s="24" t="s">
        <v>168</v>
      </c>
      <c r="I193" s="29">
        <v>24</v>
      </c>
      <c r="J193" s="21"/>
      <c r="K193" s="29">
        <v>11</v>
      </c>
      <c r="L193" s="21"/>
    </row>
    <row r="194" spans="1:12" ht="15">
      <c r="A194" s="20" t="s">
        <v>169</v>
      </c>
      <c r="B194" s="27">
        <v>404</v>
      </c>
      <c r="C194" s="17">
        <v>0.1631</v>
      </c>
      <c r="D194" s="18"/>
      <c r="E194" s="18"/>
      <c r="F194" s="18"/>
      <c r="G194" s="18"/>
      <c r="H194" s="20" t="s">
        <v>169</v>
      </c>
      <c r="I194" s="29">
        <v>531</v>
      </c>
      <c r="J194" s="17">
        <v>0.14</v>
      </c>
      <c r="K194" s="29">
        <v>442</v>
      </c>
      <c r="L194" s="17">
        <v>0.1355</v>
      </c>
    </row>
    <row r="195" spans="1:12" ht="15">
      <c r="A195" s="24" t="s">
        <v>170</v>
      </c>
      <c r="B195" s="27">
        <v>3</v>
      </c>
      <c r="C195" s="21"/>
      <c r="H195" s="24" t="s">
        <v>170</v>
      </c>
      <c r="I195" s="29">
        <v>1</v>
      </c>
      <c r="J195" s="21"/>
      <c r="K195" s="29"/>
      <c r="L195" s="21"/>
    </row>
    <row r="196" spans="1:12" ht="15">
      <c r="A196" s="24" t="s">
        <v>171</v>
      </c>
      <c r="B196" s="27">
        <v>1</v>
      </c>
      <c r="C196" s="21"/>
      <c r="H196" s="24" t="s">
        <v>171</v>
      </c>
      <c r="I196" s="29"/>
      <c r="J196" s="21"/>
      <c r="K196" s="29"/>
      <c r="L196" s="21"/>
    </row>
    <row r="197" spans="1:12" ht="15">
      <c r="A197" s="24" t="s">
        <v>172</v>
      </c>
      <c r="B197" s="27">
        <v>16</v>
      </c>
      <c r="C197" s="21"/>
      <c r="H197" s="24" t="s">
        <v>172</v>
      </c>
      <c r="I197" s="29">
        <v>6</v>
      </c>
      <c r="J197" s="21"/>
      <c r="K197" s="29">
        <v>10</v>
      </c>
      <c r="L197" s="21"/>
    </row>
    <row r="198" spans="1:12" ht="15">
      <c r="A198" s="24" t="s">
        <v>173</v>
      </c>
      <c r="B198" s="27">
        <v>17</v>
      </c>
      <c r="C198" s="21"/>
      <c r="H198" s="24" t="s">
        <v>173</v>
      </c>
      <c r="I198" s="29">
        <v>15</v>
      </c>
      <c r="J198" s="21"/>
      <c r="K198" s="29">
        <v>13</v>
      </c>
      <c r="L198" s="21"/>
    </row>
    <row r="199" spans="1:12" ht="15">
      <c r="A199" s="24" t="s">
        <v>174</v>
      </c>
      <c r="B199" s="27">
        <v>66</v>
      </c>
      <c r="C199" s="21"/>
      <c r="H199" s="24" t="s">
        <v>174</v>
      </c>
      <c r="I199" s="29">
        <v>34</v>
      </c>
      <c r="J199" s="21"/>
      <c r="K199" s="29">
        <v>28</v>
      </c>
      <c r="L199" s="21"/>
    </row>
    <row r="200" spans="1:12" ht="15">
      <c r="A200" s="24" t="s">
        <v>175</v>
      </c>
      <c r="B200" s="27">
        <v>70</v>
      </c>
      <c r="C200" s="21"/>
      <c r="H200" s="24" t="s">
        <v>175</v>
      </c>
      <c r="I200" s="29">
        <v>142</v>
      </c>
      <c r="J200" s="21"/>
      <c r="K200" s="29">
        <v>56</v>
      </c>
      <c r="L200" s="21"/>
    </row>
    <row r="201" spans="1:12" ht="15">
      <c r="A201" s="24" t="s">
        <v>176</v>
      </c>
      <c r="B201" s="27"/>
      <c r="C201" s="21"/>
      <c r="H201" s="24" t="s">
        <v>176</v>
      </c>
      <c r="I201" s="29">
        <v>2</v>
      </c>
      <c r="J201" s="21"/>
      <c r="K201" s="29">
        <v>3</v>
      </c>
      <c r="L201" s="21"/>
    </row>
    <row r="202" spans="1:12" ht="15">
      <c r="A202" s="24" t="s">
        <v>177</v>
      </c>
      <c r="B202" s="27">
        <v>206</v>
      </c>
      <c r="C202" s="21"/>
      <c r="H202" s="24" t="s">
        <v>177</v>
      </c>
      <c r="I202" s="29">
        <v>329</v>
      </c>
      <c r="J202" s="21"/>
      <c r="K202" s="29">
        <v>331</v>
      </c>
      <c r="L202" s="21"/>
    </row>
    <row r="203" spans="1:12" ht="15">
      <c r="A203" s="24" t="s">
        <v>178</v>
      </c>
      <c r="B203" s="27"/>
      <c r="C203" s="21"/>
      <c r="H203" s="24" t="s">
        <v>178</v>
      </c>
      <c r="I203" s="29">
        <v>2</v>
      </c>
      <c r="J203" s="21"/>
      <c r="K203" s="29"/>
      <c r="L203" s="21"/>
    </row>
    <row r="204" spans="1:12" ht="15">
      <c r="A204" s="24" t="s">
        <v>179</v>
      </c>
      <c r="B204" s="27">
        <v>1</v>
      </c>
      <c r="C204" s="21"/>
      <c r="H204" s="24" t="s">
        <v>179</v>
      </c>
      <c r="I204" s="29"/>
      <c r="J204" s="21"/>
      <c r="K204" s="29"/>
      <c r="L204" s="21"/>
    </row>
    <row r="205" spans="1:12" ht="15">
      <c r="A205" s="24" t="s">
        <v>180</v>
      </c>
      <c r="B205" s="27">
        <v>24</v>
      </c>
      <c r="C205" s="21"/>
      <c r="H205" s="24" t="s">
        <v>180</v>
      </c>
      <c r="I205" s="29"/>
      <c r="J205" s="21"/>
      <c r="K205" s="29">
        <v>1</v>
      </c>
      <c r="L205" s="21"/>
    </row>
    <row r="206" spans="2:12" ht="15">
      <c r="B206" s="27"/>
      <c r="C206" s="21"/>
      <c r="I206" s="29"/>
      <c r="J206" s="21"/>
      <c r="K206" s="29"/>
      <c r="L206" s="21"/>
    </row>
    <row r="207" spans="1:12" ht="15">
      <c r="A207" s="16" t="s">
        <v>181</v>
      </c>
      <c r="B207" s="27"/>
      <c r="C207" s="21"/>
      <c r="H207" s="16" t="s">
        <v>181</v>
      </c>
      <c r="I207" s="29"/>
      <c r="J207" s="21"/>
      <c r="K207" s="29"/>
      <c r="L207" s="21"/>
    </row>
    <row r="208" spans="1:12" ht="15">
      <c r="A208" s="20" t="s">
        <v>182</v>
      </c>
      <c r="B208" s="27"/>
      <c r="C208" s="21"/>
      <c r="H208" s="20" t="s">
        <v>182</v>
      </c>
      <c r="I208" s="29"/>
      <c r="J208" s="21"/>
      <c r="K208" s="29"/>
      <c r="L208" s="21"/>
    </row>
    <row r="209" spans="1:12" ht="15">
      <c r="A209" s="24" t="s">
        <v>197</v>
      </c>
      <c r="B209" s="27"/>
      <c r="C209" s="21"/>
      <c r="H209" s="24" t="s">
        <v>197</v>
      </c>
      <c r="I209" s="29">
        <v>1</v>
      </c>
      <c r="J209" s="21"/>
      <c r="K209" s="29"/>
      <c r="L209" s="21"/>
    </row>
    <row r="210" spans="1:12" ht="15">
      <c r="A210" s="24" t="s">
        <v>183</v>
      </c>
      <c r="B210" s="27"/>
      <c r="C210" s="21"/>
      <c r="H210" s="24" t="s">
        <v>183</v>
      </c>
      <c r="I210" s="29">
        <v>111</v>
      </c>
      <c r="J210" s="21"/>
      <c r="K210" s="29">
        <v>79</v>
      </c>
      <c r="L210" s="21"/>
    </row>
    <row r="211" spans="1:12" ht="15">
      <c r="A211" s="24" t="s">
        <v>184</v>
      </c>
      <c r="B211" s="27"/>
      <c r="C211" s="21"/>
      <c r="H211" s="24" t="s">
        <v>184</v>
      </c>
      <c r="I211" s="29">
        <v>1</v>
      </c>
      <c r="J211" s="21"/>
      <c r="K211" s="29"/>
      <c r="L211" s="21"/>
    </row>
    <row r="212" spans="1:12" ht="15">
      <c r="A212" s="24" t="s">
        <v>185</v>
      </c>
      <c r="B212" s="27">
        <v>15</v>
      </c>
      <c r="C212" s="21"/>
      <c r="H212" s="24" t="s">
        <v>185</v>
      </c>
      <c r="I212" s="29">
        <v>17</v>
      </c>
      <c r="J212" s="21"/>
      <c r="K212" s="29">
        <v>4</v>
      </c>
      <c r="L212" s="21"/>
    </row>
    <row r="213" spans="1:12" ht="15">
      <c r="A213" s="24" t="s">
        <v>186</v>
      </c>
      <c r="B213" s="27"/>
      <c r="C213" s="21"/>
      <c r="H213" s="24" t="s">
        <v>186</v>
      </c>
      <c r="I213" s="29">
        <v>11</v>
      </c>
      <c r="J213" s="21"/>
      <c r="K213" s="29">
        <v>9</v>
      </c>
      <c r="L213" s="21"/>
    </row>
    <row r="214" spans="1:12" ht="15">
      <c r="A214" s="24" t="s">
        <v>187</v>
      </c>
      <c r="B214" s="27"/>
      <c r="C214" s="21"/>
      <c r="H214" s="24" t="s">
        <v>187</v>
      </c>
      <c r="I214" s="29">
        <v>2</v>
      </c>
      <c r="J214" s="21"/>
      <c r="K214" s="29"/>
      <c r="L214" s="21"/>
    </row>
    <row r="215" spans="1:12" ht="15">
      <c r="A215" s="20" t="s">
        <v>188</v>
      </c>
      <c r="B215" s="27">
        <v>157</v>
      </c>
      <c r="C215" s="21"/>
      <c r="H215" s="20" t="s">
        <v>188</v>
      </c>
      <c r="I215" s="29">
        <v>614</v>
      </c>
      <c r="J215" s="21"/>
      <c r="K215" s="29">
        <v>371</v>
      </c>
      <c r="L215" s="21"/>
    </row>
    <row r="216" spans="1:12" ht="15">
      <c r="A216" s="20" t="s">
        <v>189</v>
      </c>
      <c r="B216" s="27">
        <v>106</v>
      </c>
      <c r="C216" s="21"/>
      <c r="H216" s="20" t="s">
        <v>189</v>
      </c>
      <c r="I216" s="29"/>
      <c r="J216" s="21"/>
      <c r="K216" s="29">
        <v>68</v>
      </c>
      <c r="L216" s="21"/>
    </row>
    <row r="217" spans="1:12" ht="15">
      <c r="A217" s="20" t="s">
        <v>190</v>
      </c>
      <c r="B217" s="27"/>
      <c r="C217" s="21"/>
      <c r="H217" s="20" t="s">
        <v>190</v>
      </c>
      <c r="I217" s="29"/>
      <c r="J217" s="21"/>
      <c r="K217" s="29"/>
      <c r="L217" s="21"/>
    </row>
    <row r="218" spans="1:12" ht="15">
      <c r="A218" s="24" t="s">
        <v>191</v>
      </c>
      <c r="B218" s="27"/>
      <c r="C218" s="21"/>
      <c r="H218" s="24" t="s">
        <v>191</v>
      </c>
      <c r="I218" s="29">
        <v>105</v>
      </c>
      <c r="J218" s="21"/>
      <c r="K218" s="29">
        <v>266</v>
      </c>
      <c r="L218" s="21"/>
    </row>
    <row r="219" spans="1:12" ht="15">
      <c r="A219" s="24" t="s">
        <v>192</v>
      </c>
      <c r="B219" s="27"/>
      <c r="C219" s="21"/>
      <c r="H219" s="24" t="s">
        <v>192</v>
      </c>
      <c r="I219" s="29">
        <v>72</v>
      </c>
      <c r="J219" s="21"/>
      <c r="K219" s="29">
        <v>226</v>
      </c>
      <c r="L219" s="21"/>
    </row>
    <row r="220" spans="1:12" ht="15">
      <c r="A220" s="20" t="s">
        <v>193</v>
      </c>
      <c r="B220" s="27"/>
      <c r="C220" s="21"/>
      <c r="H220" s="20" t="s">
        <v>193</v>
      </c>
      <c r="I220" s="29"/>
      <c r="J220" s="21"/>
      <c r="K220" s="29">
        <v>1332</v>
      </c>
      <c r="L220" s="21"/>
    </row>
    <row r="221" spans="1:12" ht="15">
      <c r="A221" s="24" t="s">
        <v>194</v>
      </c>
      <c r="B221" s="27"/>
      <c r="C221" s="21"/>
      <c r="H221" s="24" t="s">
        <v>194</v>
      </c>
      <c r="I221" s="29">
        <v>635</v>
      </c>
      <c r="J221" s="21"/>
      <c r="K221" s="29"/>
      <c r="L221" s="21"/>
    </row>
    <row r="222" spans="1:12" ht="15">
      <c r="A222" s="24" t="s">
        <v>195</v>
      </c>
      <c r="B222" s="27"/>
      <c r="C222" s="21"/>
      <c r="H222" s="24" t="s">
        <v>195</v>
      </c>
      <c r="I222" s="29">
        <v>612</v>
      </c>
      <c r="J222" s="21"/>
      <c r="K222" s="29"/>
      <c r="L222" s="21"/>
    </row>
    <row r="223" spans="1:12" ht="15">
      <c r="A223" s="20" t="s">
        <v>9</v>
      </c>
      <c r="B223" s="27"/>
      <c r="C223" s="21"/>
      <c r="H223" s="20" t="s">
        <v>9</v>
      </c>
      <c r="I223" s="29"/>
      <c r="J223" s="21"/>
      <c r="K223" s="29">
        <v>28</v>
      </c>
      <c r="L223" s="21"/>
    </row>
    <row r="224" spans="1:12" ht="15">
      <c r="A224" s="20" t="s">
        <v>196</v>
      </c>
      <c r="B224" s="28"/>
      <c r="C224" s="26"/>
      <c r="H224" s="20" t="s">
        <v>196</v>
      </c>
      <c r="I224" s="29">
        <v>40</v>
      </c>
      <c r="J224" s="21"/>
      <c r="K224" s="29"/>
      <c r="L224" s="21"/>
    </row>
    <row r="225" spans="9:12" ht="15">
      <c r="I225" s="29"/>
      <c r="J225" s="2"/>
      <c r="K225" s="29"/>
      <c r="L225" s="21"/>
    </row>
    <row r="226" ht="15">
      <c r="L226" s="1"/>
    </row>
    <row r="227" ht="15">
      <c r="L227" s="1"/>
    </row>
    <row r="228" ht="15">
      <c r="L228" s="1"/>
    </row>
  </sheetData>
  <sheetProtection/>
  <mergeCells count="2">
    <mergeCell ref="B4:C4"/>
    <mergeCell ref="E4:F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3"/>
  <sheetViews>
    <sheetView zoomScale="125" zoomScaleNormal="125" zoomScalePageLayoutView="0" workbookViewId="0" topLeftCell="A1">
      <selection activeCell="E6" sqref="E6"/>
    </sheetView>
  </sheetViews>
  <sheetFormatPr defaultColWidth="9.140625" defaultRowHeight="12.75"/>
  <cols>
    <col min="1" max="1" width="23.7109375" style="3" bestFit="1" customWidth="1"/>
    <col min="2" max="4" width="20.7109375" style="3" customWidth="1"/>
    <col min="5" max="16384" width="9.140625" style="3" customWidth="1"/>
  </cols>
  <sheetData>
    <row r="1" ht="15">
      <c r="B1" s="54" t="s">
        <v>10</v>
      </c>
    </row>
    <row r="3" spans="2:4" ht="15">
      <c r="B3" s="2" t="s">
        <v>67</v>
      </c>
      <c r="C3" s="2" t="s">
        <v>68</v>
      </c>
      <c r="D3" s="2" t="s">
        <v>69</v>
      </c>
    </row>
    <row r="4" spans="2:4" ht="15.75">
      <c r="B4" s="5" t="s">
        <v>32</v>
      </c>
      <c r="C4" s="5" t="s">
        <v>33</v>
      </c>
      <c r="D4" s="5" t="s">
        <v>34</v>
      </c>
    </row>
    <row r="5" spans="1:4" ht="15">
      <c r="A5" s="3" t="s">
        <v>70</v>
      </c>
      <c r="B5" s="34">
        <v>0.007</v>
      </c>
      <c r="C5" s="34">
        <v>0.037</v>
      </c>
      <c r="D5" s="34">
        <v>0.0349</v>
      </c>
    </row>
    <row r="6" spans="1:4" ht="15">
      <c r="A6" s="3" t="s">
        <v>71</v>
      </c>
      <c r="B6" s="34">
        <v>0.467</v>
      </c>
      <c r="C6" s="34">
        <v>0.599</v>
      </c>
      <c r="D6" s="34">
        <v>0.5659</v>
      </c>
    </row>
    <row r="7" spans="1:4" ht="15">
      <c r="A7" s="3" t="s">
        <v>72</v>
      </c>
      <c r="B7" s="34">
        <v>0.32</v>
      </c>
      <c r="C7" s="34">
        <v>0.229</v>
      </c>
      <c r="D7" s="34">
        <v>0.1667</v>
      </c>
    </row>
    <row r="8" spans="1:4" ht="15">
      <c r="A8" s="3" t="s">
        <v>73</v>
      </c>
      <c r="B8" s="34">
        <v>0.206</v>
      </c>
      <c r="C8" s="34">
        <v>0.135</v>
      </c>
      <c r="D8" s="34">
        <v>0.2326</v>
      </c>
    </row>
    <row r="10" ht="15">
      <c r="A10" s="3" t="s">
        <v>35</v>
      </c>
    </row>
    <row r="11" ht="15">
      <c r="A11" s="3" t="s">
        <v>36</v>
      </c>
    </row>
    <row r="12" ht="15">
      <c r="A12" s="3" t="s">
        <v>37</v>
      </c>
    </row>
    <row r="13" ht="15">
      <c r="A13" s="3" t="s">
        <v>62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32"/>
  <sheetViews>
    <sheetView tabSelected="1" zoomScale="125" zoomScaleNormal="125" zoomScalePageLayoutView="0" workbookViewId="0" topLeftCell="A1">
      <selection activeCell="A8" sqref="A8"/>
    </sheetView>
  </sheetViews>
  <sheetFormatPr defaultColWidth="9.140625" defaultRowHeight="12.75"/>
  <cols>
    <col min="1" max="1" width="34.7109375" style="3" bestFit="1" customWidth="1"/>
    <col min="2" max="5" width="9.140625" style="3" customWidth="1"/>
    <col min="6" max="6" width="22.421875" style="3" customWidth="1"/>
    <col min="7" max="9" width="9.140625" style="3" customWidth="1"/>
    <col min="10" max="10" width="20.00390625" style="3" customWidth="1"/>
    <col min="11" max="16384" width="9.140625" style="3" customWidth="1"/>
  </cols>
  <sheetData>
    <row r="1" spans="2:11" ht="18">
      <c r="B1" s="7" t="s">
        <v>64</v>
      </c>
      <c r="G1" s="2"/>
      <c r="K1" s="2"/>
    </row>
    <row r="2" spans="2:11" ht="15">
      <c r="B2" s="3" t="s">
        <v>63</v>
      </c>
      <c r="G2" s="2"/>
      <c r="K2" s="2"/>
    </row>
    <row r="3" spans="2:12" ht="15">
      <c r="B3" s="5" t="s">
        <v>107</v>
      </c>
      <c r="C3" s="5"/>
      <c r="G3" s="5" t="s">
        <v>107</v>
      </c>
      <c r="H3" s="5" t="s">
        <v>90</v>
      </c>
      <c r="K3" s="5" t="s">
        <v>107</v>
      </c>
      <c r="L3" s="5" t="s">
        <v>90</v>
      </c>
    </row>
    <row r="4" spans="1:12" ht="15">
      <c r="A4" s="16" t="s">
        <v>285</v>
      </c>
      <c r="B4" s="2">
        <v>9</v>
      </c>
      <c r="C4" s="34">
        <v>0.0349</v>
      </c>
      <c r="F4" s="3" t="s">
        <v>70</v>
      </c>
      <c r="G4" s="2">
        <v>9</v>
      </c>
      <c r="H4" s="2">
        <v>1.31</v>
      </c>
      <c r="J4" s="3" t="s">
        <v>91</v>
      </c>
      <c r="K4" s="2">
        <v>19</v>
      </c>
      <c r="L4" s="2">
        <v>2.77</v>
      </c>
    </row>
    <row r="5" spans="1:12" ht="15">
      <c r="A5" s="20" t="s">
        <v>74</v>
      </c>
      <c r="B5" s="2">
        <v>4</v>
      </c>
      <c r="C5" s="2"/>
      <c r="F5" s="3" t="s">
        <v>91</v>
      </c>
      <c r="G5" s="2">
        <v>10</v>
      </c>
      <c r="H5" s="2">
        <v>1.46</v>
      </c>
      <c r="J5" s="3" t="s">
        <v>110</v>
      </c>
      <c r="K5" s="2">
        <v>66</v>
      </c>
      <c r="L5" s="2">
        <v>9.64</v>
      </c>
    </row>
    <row r="6" spans="1:12" ht="15">
      <c r="A6" s="20" t="s">
        <v>75</v>
      </c>
      <c r="B6" s="2">
        <v>0</v>
      </c>
      <c r="C6" s="2"/>
      <c r="F6" s="3" t="s">
        <v>92</v>
      </c>
      <c r="G6" s="2">
        <v>30</v>
      </c>
      <c r="H6" s="2">
        <v>4.38</v>
      </c>
      <c r="J6" s="3" t="s">
        <v>109</v>
      </c>
      <c r="K6" s="2">
        <v>149</v>
      </c>
      <c r="L6" s="2">
        <v>21.75</v>
      </c>
    </row>
    <row r="7" spans="1:12" ht="15">
      <c r="A7" s="20" t="s">
        <v>76</v>
      </c>
      <c r="B7" s="2">
        <v>5</v>
      </c>
      <c r="C7" s="2"/>
      <c r="F7" s="3" t="s">
        <v>93</v>
      </c>
      <c r="G7" s="2">
        <v>23</v>
      </c>
      <c r="H7" s="2">
        <v>3.36</v>
      </c>
      <c r="J7" s="3" t="s">
        <v>111</v>
      </c>
      <c r="K7" s="2">
        <v>24</v>
      </c>
      <c r="L7" s="2">
        <v>3.5</v>
      </c>
    </row>
    <row r="8" spans="2:12" ht="15">
      <c r="B8" s="2"/>
      <c r="C8" s="2"/>
      <c r="F8" s="3" t="s">
        <v>94</v>
      </c>
      <c r="G8" s="2">
        <v>39</v>
      </c>
      <c r="H8" s="2">
        <v>5.69</v>
      </c>
      <c r="J8" s="3" t="s">
        <v>105</v>
      </c>
      <c r="K8" s="2">
        <v>221</v>
      </c>
      <c r="L8" s="2">
        <v>32.26</v>
      </c>
    </row>
    <row r="9" spans="1:12" ht="15">
      <c r="A9" s="16" t="s">
        <v>292</v>
      </c>
      <c r="B9" s="2">
        <v>146</v>
      </c>
      <c r="C9" s="34">
        <v>0.5659</v>
      </c>
      <c r="F9" s="3" t="s">
        <v>95</v>
      </c>
      <c r="G9" s="2">
        <v>27</v>
      </c>
      <c r="H9" s="2">
        <v>3.94</v>
      </c>
      <c r="J9" s="3" t="s">
        <v>106</v>
      </c>
      <c r="K9" s="2">
        <v>206</v>
      </c>
      <c r="L9" s="2">
        <v>30.07</v>
      </c>
    </row>
    <row r="10" spans="1:12" ht="15">
      <c r="A10" s="20" t="s">
        <v>293</v>
      </c>
      <c r="B10" s="2">
        <v>10</v>
      </c>
      <c r="C10" s="2"/>
      <c r="F10" s="3" t="s">
        <v>108</v>
      </c>
      <c r="G10" s="2">
        <v>17</v>
      </c>
      <c r="H10" s="2">
        <v>2.48</v>
      </c>
      <c r="K10" s="2"/>
      <c r="L10" s="2"/>
    </row>
    <row r="11" spans="1:12" ht="15">
      <c r="A11" s="20" t="s">
        <v>77</v>
      </c>
      <c r="B11" s="2">
        <v>30</v>
      </c>
      <c r="C11" s="2"/>
      <c r="F11" s="3" t="s">
        <v>96</v>
      </c>
      <c r="G11" s="2">
        <v>2</v>
      </c>
      <c r="H11" s="2">
        <v>0.29</v>
      </c>
      <c r="J11" s="3" t="s">
        <v>89</v>
      </c>
      <c r="K11" s="2">
        <v>685</v>
      </c>
      <c r="L11" s="2">
        <v>99.99</v>
      </c>
    </row>
    <row r="12" spans="1:8" ht="15">
      <c r="A12" s="20" t="s">
        <v>328</v>
      </c>
      <c r="B12" s="2">
        <v>23</v>
      </c>
      <c r="C12" s="2"/>
      <c r="F12" s="3" t="s">
        <v>97</v>
      </c>
      <c r="G12" s="2">
        <v>17</v>
      </c>
      <c r="H12" s="2">
        <v>2.48</v>
      </c>
    </row>
    <row r="13" spans="1:8" ht="15">
      <c r="A13" s="20" t="s">
        <v>341</v>
      </c>
      <c r="B13" s="2">
        <v>39</v>
      </c>
      <c r="C13" s="2"/>
      <c r="F13" s="3" t="s">
        <v>98</v>
      </c>
      <c r="G13" s="2">
        <v>1</v>
      </c>
      <c r="H13" s="2">
        <v>0.15</v>
      </c>
    </row>
    <row r="14" spans="1:8" ht="15">
      <c r="A14" s="20" t="s">
        <v>201</v>
      </c>
      <c r="B14" s="2">
        <v>27</v>
      </c>
      <c r="C14" s="2"/>
      <c r="F14" s="3" t="s">
        <v>99</v>
      </c>
      <c r="G14" s="2">
        <v>12</v>
      </c>
      <c r="H14" s="2">
        <v>1.75</v>
      </c>
    </row>
    <row r="15" spans="1:8" ht="15">
      <c r="A15" s="20" t="s">
        <v>217</v>
      </c>
      <c r="B15" s="2">
        <v>17</v>
      </c>
      <c r="C15" s="2"/>
      <c r="F15" s="3" t="s">
        <v>100</v>
      </c>
      <c r="G15" s="2">
        <v>4</v>
      </c>
      <c r="H15" s="2">
        <v>0.58</v>
      </c>
    </row>
    <row r="16" spans="2:8" ht="15">
      <c r="B16" s="2"/>
      <c r="C16" s="2"/>
      <c r="F16" s="3" t="s">
        <v>101</v>
      </c>
      <c r="G16" s="2">
        <v>2</v>
      </c>
      <c r="H16" s="2">
        <v>0.29</v>
      </c>
    </row>
    <row r="17" spans="1:8" ht="15">
      <c r="A17" s="16" t="s">
        <v>78</v>
      </c>
      <c r="B17" s="2">
        <v>43</v>
      </c>
      <c r="C17" s="34">
        <v>0.1667</v>
      </c>
      <c r="F17" s="3" t="s">
        <v>102</v>
      </c>
      <c r="G17" s="2">
        <v>5</v>
      </c>
      <c r="H17" s="2">
        <v>0.73</v>
      </c>
    </row>
    <row r="18" spans="1:8" ht="15">
      <c r="A18" s="20" t="s">
        <v>79</v>
      </c>
      <c r="B18" s="2">
        <v>2</v>
      </c>
      <c r="C18" s="2"/>
      <c r="F18" s="3" t="s">
        <v>103</v>
      </c>
      <c r="G18" s="2">
        <v>24</v>
      </c>
      <c r="H18" s="2">
        <v>3.5</v>
      </c>
    </row>
    <row r="19" spans="1:8" ht="15">
      <c r="A19" s="20" t="s">
        <v>80</v>
      </c>
      <c r="B19" s="2">
        <v>17</v>
      </c>
      <c r="C19" s="2"/>
      <c r="F19" s="3" t="s">
        <v>104</v>
      </c>
      <c r="G19" s="2">
        <v>36</v>
      </c>
      <c r="H19" s="2">
        <v>5.26</v>
      </c>
    </row>
    <row r="20" spans="1:8" ht="15">
      <c r="A20" s="20" t="s">
        <v>255</v>
      </c>
      <c r="B20" s="2">
        <v>1</v>
      </c>
      <c r="C20" s="2"/>
      <c r="F20" s="3" t="s">
        <v>105</v>
      </c>
      <c r="G20" s="2">
        <v>221</v>
      </c>
      <c r="H20" s="2">
        <v>32.26</v>
      </c>
    </row>
    <row r="21" spans="1:8" ht="15">
      <c r="A21" s="20" t="s">
        <v>81</v>
      </c>
      <c r="B21" s="2">
        <v>12</v>
      </c>
      <c r="C21" s="2"/>
      <c r="F21" s="3" t="s">
        <v>106</v>
      </c>
      <c r="G21" s="2">
        <v>206</v>
      </c>
      <c r="H21" s="2">
        <v>30.07</v>
      </c>
    </row>
    <row r="22" spans="1:8" ht="15">
      <c r="A22" s="20" t="s">
        <v>82</v>
      </c>
      <c r="B22" s="2">
        <v>4</v>
      </c>
      <c r="C22" s="2"/>
      <c r="G22" s="2"/>
      <c r="H22" s="2"/>
    </row>
    <row r="23" spans="1:8" ht="15">
      <c r="A23" s="20" t="s">
        <v>145</v>
      </c>
      <c r="B23" s="2">
        <v>2</v>
      </c>
      <c r="C23" s="2"/>
      <c r="F23" s="3" t="s">
        <v>89</v>
      </c>
      <c r="G23" s="2">
        <v>685</v>
      </c>
      <c r="H23" s="2">
        <v>99.98</v>
      </c>
    </row>
    <row r="24" spans="1:3" ht="15">
      <c r="A24" s="20" t="s">
        <v>151</v>
      </c>
      <c r="B24" s="2">
        <v>5</v>
      </c>
      <c r="C24" s="2"/>
    </row>
    <row r="25" spans="2:3" ht="15">
      <c r="B25" s="2"/>
      <c r="C25" s="2"/>
    </row>
    <row r="26" spans="1:3" ht="15">
      <c r="A26" s="16" t="s">
        <v>83</v>
      </c>
      <c r="B26" s="2">
        <v>60</v>
      </c>
      <c r="C26" s="34">
        <v>0.2326</v>
      </c>
    </row>
    <row r="27" spans="1:3" ht="15">
      <c r="A27" s="20" t="s">
        <v>84</v>
      </c>
      <c r="B27" s="2">
        <v>24</v>
      </c>
      <c r="C27" s="21"/>
    </row>
    <row r="28" spans="1:3" ht="15">
      <c r="A28" s="20" t="s">
        <v>85</v>
      </c>
      <c r="B28" s="2">
        <v>36</v>
      </c>
      <c r="C28" s="21"/>
    </row>
    <row r="29" spans="2:3" ht="15">
      <c r="B29" s="2"/>
      <c r="C29" s="21"/>
    </row>
    <row r="30" spans="1:3" ht="15">
      <c r="A30" s="16" t="s">
        <v>86</v>
      </c>
      <c r="B30" s="2">
        <v>427</v>
      </c>
      <c r="C30" s="21"/>
    </row>
    <row r="31" spans="1:3" ht="15">
      <c r="A31" s="20" t="s">
        <v>87</v>
      </c>
      <c r="B31" s="2">
        <v>221</v>
      </c>
      <c r="C31" s="21"/>
    </row>
    <row r="32" spans="1:3" ht="15">
      <c r="A32" s="20" t="s">
        <v>88</v>
      </c>
      <c r="B32" s="2">
        <v>206</v>
      </c>
      <c r="C32" s="2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Zolas</dc:creator>
  <cp:keywords/>
  <dc:description/>
  <cp:lastModifiedBy>Peter Lindert</cp:lastModifiedBy>
  <dcterms:created xsi:type="dcterms:W3CDTF">2010-01-20T05:12:20Z</dcterms:created>
  <dcterms:modified xsi:type="dcterms:W3CDTF">2013-01-08T18:37:49Z</dcterms:modified>
  <cp:category/>
  <cp:version/>
  <cp:contentType/>
  <cp:contentStatus/>
</cp:coreProperties>
</file>