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80" yWindow="1780" windowWidth="15480" windowHeight="11640" tabRatio="761" activeTab="0"/>
  </bookViews>
  <sheets>
    <sheet name="Wages Beijing Urban" sheetId="1" r:id="rId1"/>
    <sheet name="Wages Beijing rural " sheetId="2" r:id="rId2"/>
    <sheet name="Wages Sichuan" sheetId="3" r:id="rId3"/>
    <sheet name="Wages Canton" sheetId="4" r:id="rId4"/>
  </sheets>
  <definedNames/>
  <calcPr fullCalcOnLoad="1"/>
</workbook>
</file>

<file path=xl/sharedStrings.xml><?xml version="1.0" encoding="utf-8"?>
<sst xmlns="http://schemas.openxmlformats.org/spreadsheetml/2006/main" count="56" uniqueCount="48">
  <si>
    <t>Daily Wages</t>
  </si>
  <si>
    <t>in silver dollars</t>
  </si>
  <si>
    <t>Copper/ silver conversion (cash/tael)</t>
  </si>
  <si>
    <t>Ditto, rural</t>
  </si>
  <si>
    <t>(suburbs)</t>
  </si>
  <si>
    <t>Urban/</t>
  </si>
  <si>
    <t>rural</t>
  </si>
  <si>
    <t>(See Beijing</t>
  </si>
  <si>
    <t>worksheet)</t>
  </si>
  <si>
    <t>Notes:</t>
  </si>
  <si>
    <t>All wages include food allowance.</t>
  </si>
  <si>
    <t xml:space="preserve">Source: p. 100 in Meng, T’ien-P’ei, and Sidney D. Gamble, “Wages, Prices, and the Standard of </t>
  </si>
  <si>
    <r>
      <t xml:space="preserve">Living in Peking, 1900-1924.” </t>
    </r>
    <r>
      <rPr>
        <i/>
        <sz val="12"/>
        <rFont val="Times New Roman"/>
        <family val="0"/>
      </rPr>
      <t xml:space="preserve">The Chinese Social and Political Science Review </t>
    </r>
    <r>
      <rPr>
        <sz val="12"/>
        <rFont val="Times New Roman"/>
        <family val="0"/>
      </rPr>
      <t>20 (1926): 1-113.</t>
    </r>
  </si>
  <si>
    <t>1 tael = 37 grams of silver, a silver dollar = 0.72 silver taels.</t>
  </si>
  <si>
    <t>Wages in</t>
  </si>
  <si>
    <t>silver grams</t>
  </si>
  <si>
    <t>Construction</t>
  </si>
  <si>
    <t>workers, in</t>
  </si>
  <si>
    <t xml:space="preserve">silver grams </t>
  </si>
  <si>
    <t xml:space="preserve">Coolies, in </t>
  </si>
  <si>
    <t>in tael</t>
  </si>
  <si>
    <t>workers,</t>
  </si>
  <si>
    <t>Coolies</t>
  </si>
  <si>
    <t>Source:</t>
  </si>
  <si>
    <t xml:space="preserve">Chuan Han-sheng and Wang Yeh-chien. "Jindai Sichuan Hejiang xian wujia yu gongzi de biandong qushi" </t>
  </si>
  <si>
    <t>(Price and wage trends in Modern Hejiang County, Sichuan). Zhongyang
yanjiuyuan lishi yuyan yanjiusuo jikan</t>
  </si>
  <si>
    <r>
      <t xml:space="preserve"> (</t>
    </r>
    <r>
      <rPr>
        <i/>
        <sz val="12"/>
        <rFont val="Times New Roman"/>
        <family val="0"/>
      </rPr>
      <t>Bulletin of the Institute of History and Philology,</t>
    </r>
    <r>
      <rPr>
        <sz val="12"/>
        <rFont val="Times New Roman"/>
        <family val="0"/>
      </rPr>
      <t xml:space="preserve">
Academia Sinica, Taiwan) 34 (1962): 265-274.</t>
    </r>
  </si>
  <si>
    <t>Daily Wages of Unskilled construction workers in Canton, 1912-1927</t>
  </si>
  <si>
    <t xml:space="preserve">The Daily wages are simple averages of those for six types of construction workers. </t>
  </si>
  <si>
    <t>Source: The Department of Peasantry and Labour, Kwangtung Government, China,</t>
  </si>
  <si>
    <r>
      <t>The Reports of Statistics, Vol. 3, The Wage Indexes of Labourers in Canton, China, 1912-1927</t>
    </r>
    <r>
      <rPr>
        <sz val="12"/>
        <rFont val="Times New Roman"/>
        <family val="0"/>
      </rPr>
      <t>. June 1928.</t>
    </r>
  </si>
  <si>
    <t>Wages in silver tael per day</t>
  </si>
  <si>
    <t>Wages in copper cash (annual average)</t>
  </si>
  <si>
    <t xml:space="preserve">All wages are doubled to allow for additional food payment.  See the detailed explanation in Appendix II in </t>
  </si>
  <si>
    <t xml:space="preserve">Robert C. Allen, Jean-Pascal Bassino, Debin Ma, Christine Moll-Murata, and Jan Luiten van Zanden, </t>
  </si>
  <si>
    <t>"Wages, Prices, and Living Standards in China, Japan, and Europe, 1738-1925." GPIH Working Paper no. 1.</t>
  </si>
  <si>
    <r>
      <t>Source</t>
    </r>
    <r>
      <rPr>
        <sz val="12"/>
        <rFont val="Times New Roman"/>
        <family val="0"/>
      </rPr>
      <t>:</t>
    </r>
  </si>
  <si>
    <r>
      <t xml:space="preserve">Gamble, Sidney D. “Daily Wages of Unskilled Chinese Laborers, 1807-1902.” </t>
    </r>
    <r>
      <rPr>
        <i/>
        <sz val="12"/>
        <rFont val="Times New Roman"/>
        <family val="0"/>
      </rPr>
      <t xml:space="preserve">The Far Eastern Quarterly </t>
    </r>
    <r>
      <rPr>
        <sz val="12"/>
        <rFont val="Times New Roman"/>
        <family val="0"/>
      </rPr>
      <t>3, 1 (1943): 41-73.</t>
    </r>
  </si>
  <si>
    <t>Debin Ma</t>
  </si>
  <si>
    <t>Daily Wages of Unskilled Workers in the Suburbs of Beijing 1807-1902</t>
  </si>
  <si>
    <t>Daily Wages in Hejian County, Sichuan, 1875 - 1925</t>
  </si>
  <si>
    <t>Wages in taels</t>
  </si>
  <si>
    <t>Wages in grams of silver</t>
  </si>
  <si>
    <t xml:space="preserve">Daily Wages of Unskilled Construction Workers in Beijing 1900-1925. </t>
  </si>
  <si>
    <t>in silver cents</t>
  </si>
  <si>
    <t xml:space="preserve">Wages </t>
  </si>
  <si>
    <t>in silver taels</t>
  </si>
  <si>
    <t>in silver grams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</si>
</sst>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 €&quot;;\-#,##0&quot; €&quot;"/>
    <numFmt numFmtId="177" formatCode="#,##0&quot; €&quot;;[Red]\-#,##0&quot; €&quot;"/>
    <numFmt numFmtId="178" formatCode="#,##0.00&quot; €&quot;;\-#,##0.00&quot; €&quot;"/>
    <numFmt numFmtId="179" formatCode="#,##0.00&quot; €&quot;;[Red]\-#,##0.00&quot; €&quot;"/>
    <numFmt numFmtId="180" formatCode="_-* #,##0&quot; €&quot;_-;\-* #,##0&quot; €&quot;_-;_-* &quot;-&quot;&quot; €&quot;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0.0"/>
    <numFmt numFmtId="185" formatCode="d/mm/yyyy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#,##0.0000"/>
    <numFmt numFmtId="192" formatCode="0.00000000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\o.\o\o\o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Border="0" applyAlignment="0" applyProtection="0"/>
  </cellStyleXfs>
  <cellXfs count="30">
    <xf numFmtId="0" fontId="0" fillId="0" borderId="0" xfId="0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189" fontId="13" fillId="0" borderId="0" xfId="0" applyNumberFormat="1" applyFont="1" applyBorder="1" applyAlignment="1">
      <alignment/>
    </xf>
    <xf numFmtId="189" fontId="13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left"/>
    </xf>
    <xf numFmtId="17" fontId="13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84" fontId="13" fillId="0" borderId="0" xfId="0" applyNumberFormat="1" applyFont="1" applyAlignment="1">
      <alignment horizontal="right"/>
    </xf>
    <xf numFmtId="184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89" fontId="16" fillId="0" borderId="0" xfId="0" applyNumberFormat="1" applyFont="1" applyAlignment="1">
      <alignment/>
    </xf>
    <xf numFmtId="189" fontId="13" fillId="0" borderId="0" xfId="0" applyNumberFormat="1" applyFont="1" applyAlignment="1">
      <alignment horizontal="right"/>
    </xf>
    <xf numFmtId="189" fontId="15" fillId="0" borderId="0" xfId="0" applyNumberFormat="1" applyFont="1" applyAlignment="1">
      <alignment horizontal="right"/>
    </xf>
    <xf numFmtId="189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</cellXfs>
  <cellStyles count="2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Lien hypertexte visité_ChinaWR1750-1925.xls Graphique 1" xfId="27"/>
    <cellStyle name="Lien hypertexte_ChinaWR1750-1925.xls Graphique 1" xfId="28"/>
    <cellStyle name="Milliers_ChinaWR1750-1925.xls Graphique 1" xfId="29"/>
    <cellStyle name="Monétaire_ChinaWR1750-1925.xls Graphique 1" xfId="30"/>
    <cellStyle name="Percent" xfId="31"/>
    <cellStyle name="Pourcentage_ChinaWR1750-1925.xls Graphique 1" xfId="32"/>
    <cellStyle name="Tot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16" sqref="F16"/>
    </sheetView>
  </sheetViews>
  <sheetFormatPr defaultColWidth="11.00390625" defaultRowHeight="12.75"/>
  <cols>
    <col min="1" max="1" width="8.75390625" style="12" customWidth="1"/>
    <col min="2" max="2" width="14.375" style="15" customWidth="1"/>
    <col min="3" max="3" width="13.625" style="12" customWidth="1"/>
    <col min="4" max="4" width="15.25390625" style="12" customWidth="1"/>
    <col min="5" max="16384" width="8.75390625" style="12" customWidth="1"/>
  </cols>
  <sheetData>
    <row r="1" spans="1:2" ht="15.75">
      <c r="A1" s="1" t="s">
        <v>38</v>
      </c>
      <c r="B1" s="20" t="s">
        <v>43</v>
      </c>
    </row>
    <row r="2" ht="15">
      <c r="A2" s="10">
        <v>38077</v>
      </c>
    </row>
    <row r="3" spans="2:7" s="13" customFormat="1" ht="15">
      <c r="B3" s="14" t="s">
        <v>45</v>
      </c>
      <c r="C3" s="13" t="s">
        <v>41</v>
      </c>
      <c r="D3" s="13" t="s">
        <v>14</v>
      </c>
      <c r="F3" s="13" t="s">
        <v>3</v>
      </c>
      <c r="G3" s="13" t="s">
        <v>5</v>
      </c>
    </row>
    <row r="4" spans="2:7" s="13" customFormat="1" ht="15">
      <c r="B4" s="14" t="s">
        <v>44</v>
      </c>
      <c r="C4" s="13" t="s">
        <v>46</v>
      </c>
      <c r="D4" s="13" t="s">
        <v>15</v>
      </c>
      <c r="F4" s="13" t="s">
        <v>4</v>
      </c>
      <c r="G4" s="13" t="s">
        <v>6</v>
      </c>
    </row>
    <row r="5" spans="1:7" ht="15">
      <c r="A5" s="12">
        <v>1900</v>
      </c>
      <c r="B5" s="15">
        <v>23.6</v>
      </c>
      <c r="C5" s="16">
        <f>B5*0.01*0.72</f>
        <v>0.16992000000000002</v>
      </c>
      <c r="D5" s="16">
        <f>C5*37</f>
        <v>6.28704</v>
      </c>
      <c r="F5" s="16">
        <v>2.923</v>
      </c>
      <c r="G5" s="29">
        <f>D5/F5</f>
        <v>2.150886075949367</v>
      </c>
    </row>
    <row r="6" spans="1:7" ht="15">
      <c r="A6" s="12">
        <v>1901</v>
      </c>
      <c r="B6" s="15">
        <v>27.2</v>
      </c>
      <c r="C6" s="16">
        <f aca="true" t="shared" si="0" ref="C6:C30">B6*0.01*0.72</f>
        <v>0.19584000000000001</v>
      </c>
      <c r="D6" s="16">
        <f aca="true" t="shared" si="1" ref="D6:D30">C6*37</f>
        <v>7.246080000000001</v>
      </c>
      <c r="F6" s="16">
        <v>2.96</v>
      </c>
      <c r="G6" s="29">
        <f>D6/F6</f>
        <v>2.4480000000000004</v>
      </c>
    </row>
    <row r="7" spans="1:7" ht="15">
      <c r="A7" s="12">
        <v>1902</v>
      </c>
      <c r="B7" s="15">
        <v>26.2</v>
      </c>
      <c r="C7" s="16">
        <f t="shared" si="0"/>
        <v>0.18864</v>
      </c>
      <c r="D7" s="16">
        <f t="shared" si="1"/>
        <v>6.97968</v>
      </c>
      <c r="F7" s="16">
        <v>2.8489999999999998</v>
      </c>
      <c r="G7" s="29">
        <f>D7/F7</f>
        <v>2.44987012987013</v>
      </c>
    </row>
    <row r="8" spans="1:4" ht="15">
      <c r="A8" s="12">
        <v>1903</v>
      </c>
      <c r="B8" s="15">
        <v>25</v>
      </c>
      <c r="C8" s="16">
        <f t="shared" si="0"/>
        <v>0.18</v>
      </c>
      <c r="D8" s="16">
        <f t="shared" si="1"/>
        <v>6.66</v>
      </c>
    </row>
    <row r="9" spans="1:6" ht="15">
      <c r="A9" s="12">
        <v>1904</v>
      </c>
      <c r="B9" s="15">
        <v>23.8</v>
      </c>
      <c r="C9" s="16">
        <f t="shared" si="0"/>
        <v>0.17136</v>
      </c>
      <c r="D9" s="16">
        <f t="shared" si="1"/>
        <v>6.34032</v>
      </c>
      <c r="F9" s="12" t="s">
        <v>7</v>
      </c>
    </row>
    <row r="10" spans="1:6" ht="15">
      <c r="A10" s="12">
        <v>1905</v>
      </c>
      <c r="B10" s="15">
        <v>23.6</v>
      </c>
      <c r="C10" s="16">
        <f t="shared" si="0"/>
        <v>0.16992000000000002</v>
      </c>
      <c r="D10" s="16">
        <f t="shared" si="1"/>
        <v>6.28704</v>
      </c>
      <c r="F10" s="12" t="s">
        <v>6</v>
      </c>
    </row>
    <row r="11" spans="1:6" ht="15">
      <c r="A11" s="12">
        <v>1906</v>
      </c>
      <c r="B11" s="15">
        <v>23.4</v>
      </c>
      <c r="C11" s="16">
        <f t="shared" si="0"/>
        <v>0.16848</v>
      </c>
      <c r="D11" s="16">
        <f t="shared" si="1"/>
        <v>6.233759999999999</v>
      </c>
      <c r="F11" s="12" t="s">
        <v>8</v>
      </c>
    </row>
    <row r="12" spans="1:4" ht="15">
      <c r="A12" s="12">
        <v>1907</v>
      </c>
      <c r="B12" s="15">
        <v>21</v>
      </c>
      <c r="C12" s="16">
        <f t="shared" si="0"/>
        <v>0.1512</v>
      </c>
      <c r="D12" s="16">
        <f t="shared" si="1"/>
        <v>5.5944</v>
      </c>
    </row>
    <row r="13" spans="1:4" ht="15">
      <c r="A13" s="12">
        <v>1908</v>
      </c>
      <c r="B13" s="15">
        <v>20.6</v>
      </c>
      <c r="C13" s="16">
        <f t="shared" si="0"/>
        <v>0.14832</v>
      </c>
      <c r="D13" s="16">
        <f t="shared" si="1"/>
        <v>5.48784</v>
      </c>
    </row>
    <row r="14" spans="1:4" ht="15">
      <c r="A14" s="12">
        <v>1909</v>
      </c>
      <c r="B14" s="15">
        <v>19.4</v>
      </c>
      <c r="C14" s="16">
        <f t="shared" si="0"/>
        <v>0.13967999999999997</v>
      </c>
      <c r="D14" s="16">
        <f t="shared" si="1"/>
        <v>5.1681599999999985</v>
      </c>
    </row>
    <row r="15" spans="1:4" ht="15">
      <c r="A15" s="12">
        <v>1910</v>
      </c>
      <c r="B15" s="15">
        <v>19.1</v>
      </c>
      <c r="C15" s="16">
        <f t="shared" si="0"/>
        <v>0.13752</v>
      </c>
      <c r="D15" s="16">
        <f t="shared" si="1"/>
        <v>5.08824</v>
      </c>
    </row>
    <row r="16" spans="1:4" ht="15">
      <c r="A16" s="12">
        <v>1911</v>
      </c>
      <c r="B16" s="15">
        <v>23</v>
      </c>
      <c r="C16" s="16">
        <f t="shared" si="0"/>
        <v>0.1656</v>
      </c>
      <c r="D16" s="16">
        <f t="shared" si="1"/>
        <v>6.1272</v>
      </c>
    </row>
    <row r="17" spans="1:4" ht="15">
      <c r="A17" s="12">
        <v>1912</v>
      </c>
      <c r="B17" s="15">
        <v>22.1</v>
      </c>
      <c r="C17" s="16">
        <f t="shared" si="0"/>
        <v>0.15912</v>
      </c>
      <c r="D17" s="16">
        <f t="shared" si="1"/>
        <v>5.887440000000001</v>
      </c>
    </row>
    <row r="18" spans="1:4" ht="15">
      <c r="A18" s="12">
        <v>1913</v>
      </c>
      <c r="B18" s="15">
        <v>22.4</v>
      </c>
      <c r="C18" s="16">
        <f t="shared" si="0"/>
        <v>0.16127999999999998</v>
      </c>
      <c r="D18" s="16">
        <f t="shared" si="1"/>
        <v>5.967359999999999</v>
      </c>
    </row>
    <row r="19" spans="1:4" ht="15">
      <c r="A19" s="12">
        <v>1914</v>
      </c>
      <c r="B19" s="15">
        <v>22.7</v>
      </c>
      <c r="C19" s="16">
        <f t="shared" si="0"/>
        <v>0.16344</v>
      </c>
      <c r="D19" s="16">
        <f t="shared" si="1"/>
        <v>6.04728</v>
      </c>
    </row>
    <row r="20" spans="1:4" ht="15">
      <c r="A20" s="12">
        <v>1915</v>
      </c>
      <c r="B20" s="15">
        <v>22.1</v>
      </c>
      <c r="C20" s="16">
        <f t="shared" si="0"/>
        <v>0.15912</v>
      </c>
      <c r="D20" s="16">
        <f t="shared" si="1"/>
        <v>5.887440000000001</v>
      </c>
    </row>
    <row r="21" spans="1:4" ht="15">
      <c r="A21" s="12">
        <v>1916</v>
      </c>
      <c r="B21" s="15">
        <v>22.6</v>
      </c>
      <c r="C21" s="16">
        <f t="shared" si="0"/>
        <v>0.16272</v>
      </c>
      <c r="D21" s="16">
        <f t="shared" si="1"/>
        <v>6.02064</v>
      </c>
    </row>
    <row r="22" spans="1:4" ht="15">
      <c r="A22" s="12">
        <v>1917</v>
      </c>
      <c r="B22" s="15">
        <v>24.2</v>
      </c>
      <c r="C22" s="16">
        <f t="shared" si="0"/>
        <v>0.17423999999999998</v>
      </c>
      <c r="D22" s="16">
        <f t="shared" si="1"/>
        <v>6.446879999999999</v>
      </c>
    </row>
    <row r="23" spans="1:4" ht="15">
      <c r="A23" s="12">
        <v>1918</v>
      </c>
      <c r="B23" s="15">
        <v>22.4</v>
      </c>
      <c r="C23" s="16">
        <f t="shared" si="0"/>
        <v>0.16127999999999998</v>
      </c>
      <c r="D23" s="16">
        <f t="shared" si="1"/>
        <v>5.967359999999999</v>
      </c>
    </row>
    <row r="24" spans="1:4" ht="15">
      <c r="A24" s="12">
        <v>1919</v>
      </c>
      <c r="B24" s="15">
        <v>21.8</v>
      </c>
      <c r="C24" s="16">
        <f t="shared" si="0"/>
        <v>0.15696</v>
      </c>
      <c r="D24" s="16">
        <f t="shared" si="1"/>
        <v>5.807519999999999</v>
      </c>
    </row>
    <row r="25" spans="1:4" ht="15">
      <c r="A25" s="12">
        <v>1920</v>
      </c>
      <c r="B25" s="15">
        <v>28.4</v>
      </c>
      <c r="C25" s="16">
        <f t="shared" si="0"/>
        <v>0.20447999999999997</v>
      </c>
      <c r="D25" s="16">
        <f t="shared" si="1"/>
        <v>7.565759999999999</v>
      </c>
    </row>
    <row r="26" spans="1:4" ht="15">
      <c r="A26" s="12">
        <v>1921</v>
      </c>
      <c r="B26" s="15">
        <v>26.2</v>
      </c>
      <c r="C26" s="16">
        <f t="shared" si="0"/>
        <v>0.18864</v>
      </c>
      <c r="D26" s="16">
        <f t="shared" si="1"/>
        <v>6.97968</v>
      </c>
    </row>
    <row r="27" spans="1:4" ht="15">
      <c r="A27" s="12">
        <v>1922</v>
      </c>
      <c r="B27" s="15">
        <v>25.4</v>
      </c>
      <c r="C27" s="16">
        <f t="shared" si="0"/>
        <v>0.18288</v>
      </c>
      <c r="D27" s="16">
        <f t="shared" si="1"/>
        <v>6.766559999999999</v>
      </c>
    </row>
    <row r="28" spans="1:4" ht="15">
      <c r="A28" s="12">
        <v>1923</v>
      </c>
      <c r="B28" s="15">
        <v>25</v>
      </c>
      <c r="C28" s="16">
        <f t="shared" si="0"/>
        <v>0.18</v>
      </c>
      <c r="D28" s="16">
        <f t="shared" si="1"/>
        <v>6.66</v>
      </c>
    </row>
    <row r="29" spans="1:4" ht="15">
      <c r="A29" s="12">
        <v>1924</v>
      </c>
      <c r="B29" s="15">
        <v>26.1</v>
      </c>
      <c r="C29" s="16">
        <f t="shared" si="0"/>
        <v>0.18792</v>
      </c>
      <c r="D29" s="16">
        <f t="shared" si="1"/>
        <v>6.9530400000000006</v>
      </c>
    </row>
    <row r="30" spans="1:4" ht="15">
      <c r="A30" s="12">
        <v>1925</v>
      </c>
      <c r="B30" s="15">
        <v>35</v>
      </c>
      <c r="C30" s="16">
        <f t="shared" si="0"/>
        <v>0.252</v>
      </c>
      <c r="D30" s="16">
        <f t="shared" si="1"/>
        <v>9.324</v>
      </c>
    </row>
    <row r="33" ht="15">
      <c r="A33" s="12" t="s">
        <v>11</v>
      </c>
    </row>
    <row r="34" ht="15">
      <c r="B34" s="15" t="s">
        <v>12</v>
      </c>
    </row>
    <row r="35" spans="1:2" ht="15">
      <c r="A35" s="12" t="s">
        <v>9</v>
      </c>
      <c r="B35" s="15" t="s">
        <v>10</v>
      </c>
    </row>
    <row r="36" ht="15">
      <c r="B36" s="15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pane ySplit="3320" topLeftCell="BM52" activePane="bottomLeft" state="split"/>
      <selection pane="topLeft" activeCell="B1" sqref="B1"/>
      <selection pane="bottomLeft" activeCell="E67" sqref="E67:E69"/>
    </sheetView>
  </sheetViews>
  <sheetFormatPr defaultColWidth="11.00390625" defaultRowHeight="12.75"/>
  <cols>
    <col min="1" max="1" width="9.00390625" style="1" customWidth="1"/>
    <col min="2" max="2" width="12.75390625" style="2" customWidth="1"/>
    <col min="3" max="3" width="12.75390625" style="3" customWidth="1"/>
    <col min="4" max="4" width="13.625" style="7" customWidth="1"/>
    <col min="5" max="5" width="12.875" style="7" customWidth="1"/>
    <col min="6" max="16384" width="9.00390625" style="2" customWidth="1"/>
  </cols>
  <sheetData>
    <row r="1" spans="1:2" ht="15.75">
      <c r="A1" s="1" t="s">
        <v>38</v>
      </c>
      <c r="B1" s="11" t="s">
        <v>39</v>
      </c>
    </row>
    <row r="2" ht="15">
      <c r="A2" s="10">
        <v>38077</v>
      </c>
    </row>
    <row r="4" spans="2:5" ht="45">
      <c r="B4" s="4" t="s">
        <v>32</v>
      </c>
      <c r="C4" s="5" t="s">
        <v>2</v>
      </c>
      <c r="D4" s="8" t="s">
        <v>31</v>
      </c>
      <c r="E4" s="8" t="s">
        <v>42</v>
      </c>
    </row>
    <row r="5" spans="1:5" ht="15">
      <c r="A5" s="6">
        <v>1807</v>
      </c>
      <c r="B5" s="4">
        <v>81</v>
      </c>
      <c r="C5" s="5">
        <v>979</v>
      </c>
      <c r="D5" s="8">
        <v>0.083</v>
      </c>
      <c r="E5" s="7">
        <f>D5*37</f>
        <v>3.071</v>
      </c>
    </row>
    <row r="6" spans="1:5" ht="15">
      <c r="A6" s="6">
        <v>1808</v>
      </c>
      <c r="B6" s="4">
        <v>83</v>
      </c>
      <c r="C6" s="5">
        <v>1020</v>
      </c>
      <c r="D6" s="8">
        <v>0.081</v>
      </c>
      <c r="E6" s="7">
        <f aca="true" t="shared" si="0" ref="E6:E69">D6*37</f>
        <v>2.997</v>
      </c>
    </row>
    <row r="7" spans="1:5" ht="15">
      <c r="A7" s="6">
        <v>1812</v>
      </c>
      <c r="B7" s="4">
        <v>81</v>
      </c>
      <c r="C7" s="5">
        <v>1078</v>
      </c>
      <c r="D7" s="8">
        <v>0.075</v>
      </c>
      <c r="E7" s="7">
        <f t="shared" si="0"/>
        <v>2.775</v>
      </c>
    </row>
    <row r="8" spans="1:5" ht="15">
      <c r="A8" s="6">
        <v>1813</v>
      </c>
      <c r="B8" s="4">
        <v>80</v>
      </c>
      <c r="C8" s="5">
        <v>1067</v>
      </c>
      <c r="D8" s="8">
        <v>0.075</v>
      </c>
      <c r="E8" s="7">
        <f t="shared" si="0"/>
        <v>2.775</v>
      </c>
    </row>
    <row r="9" spans="1:5" ht="15">
      <c r="A9" s="6">
        <v>1816</v>
      </c>
      <c r="B9" s="4">
        <v>87</v>
      </c>
      <c r="C9" s="5">
        <v>1129</v>
      </c>
      <c r="D9" s="8">
        <v>0.077</v>
      </c>
      <c r="E9" s="7">
        <f t="shared" si="0"/>
        <v>2.8489999999999998</v>
      </c>
    </row>
    <row r="10" spans="1:5" ht="15">
      <c r="A10" s="6">
        <v>1817</v>
      </c>
      <c r="B10" s="4">
        <v>80</v>
      </c>
      <c r="C10" s="5">
        <v>1123</v>
      </c>
      <c r="D10" s="8">
        <v>0.071</v>
      </c>
      <c r="E10" s="7">
        <f t="shared" si="0"/>
        <v>2.627</v>
      </c>
    </row>
    <row r="11" spans="1:5" ht="15">
      <c r="A11" s="6">
        <v>1818</v>
      </c>
      <c r="B11" s="4">
        <v>89</v>
      </c>
      <c r="C11" s="5">
        <v>1106</v>
      </c>
      <c r="D11" s="8">
        <v>0.081</v>
      </c>
      <c r="E11" s="7">
        <f t="shared" si="0"/>
        <v>2.997</v>
      </c>
    </row>
    <row r="12" spans="1:5" ht="15">
      <c r="A12" s="6">
        <v>1819</v>
      </c>
      <c r="B12" s="4">
        <v>87</v>
      </c>
      <c r="C12" s="5">
        <v>1183</v>
      </c>
      <c r="D12" s="8">
        <v>0.074</v>
      </c>
      <c r="E12" s="7">
        <f t="shared" si="0"/>
        <v>2.738</v>
      </c>
    </row>
    <row r="13" spans="1:5" ht="15">
      <c r="A13" s="6">
        <v>1820</v>
      </c>
      <c r="B13" s="4">
        <v>95</v>
      </c>
      <c r="C13" s="5">
        <v>1159</v>
      </c>
      <c r="D13" s="8">
        <v>0.082</v>
      </c>
      <c r="E13" s="7">
        <f t="shared" si="0"/>
        <v>3.0340000000000003</v>
      </c>
    </row>
    <row r="14" spans="1:5" ht="15">
      <c r="A14" s="6">
        <v>1822</v>
      </c>
      <c r="B14" s="4">
        <v>99</v>
      </c>
      <c r="C14" s="5">
        <v>1203</v>
      </c>
      <c r="D14" s="8">
        <v>0.082</v>
      </c>
      <c r="E14" s="7">
        <f t="shared" si="0"/>
        <v>3.0340000000000003</v>
      </c>
    </row>
    <row r="15" spans="1:5" ht="15">
      <c r="A15" s="6">
        <v>1824</v>
      </c>
      <c r="B15" s="4">
        <v>83</v>
      </c>
      <c r="C15" s="5">
        <v>1208</v>
      </c>
      <c r="D15" s="8">
        <v>0.069</v>
      </c>
      <c r="E15" s="7">
        <f t="shared" si="0"/>
        <v>2.5530000000000004</v>
      </c>
    </row>
    <row r="16" spans="1:5" ht="15">
      <c r="A16" s="6">
        <v>1825</v>
      </c>
      <c r="B16" s="4">
        <v>88</v>
      </c>
      <c r="C16" s="5">
        <v>1192</v>
      </c>
      <c r="D16" s="8">
        <v>0.074</v>
      </c>
      <c r="E16" s="7">
        <f t="shared" si="0"/>
        <v>2.738</v>
      </c>
    </row>
    <row r="17" spans="1:5" ht="15">
      <c r="A17" s="6">
        <v>1827</v>
      </c>
      <c r="B17" s="4">
        <v>88</v>
      </c>
      <c r="C17" s="5">
        <v>1265</v>
      </c>
      <c r="D17" s="8">
        <v>0.07</v>
      </c>
      <c r="E17" s="7">
        <f t="shared" si="0"/>
        <v>2.5900000000000003</v>
      </c>
    </row>
    <row r="18" spans="1:5" ht="15">
      <c r="A18" s="6">
        <v>1829</v>
      </c>
      <c r="B18" s="4">
        <v>95</v>
      </c>
      <c r="C18" s="5">
        <v>1294</v>
      </c>
      <c r="D18" s="8">
        <v>0.073</v>
      </c>
      <c r="E18" s="7">
        <f t="shared" si="0"/>
        <v>2.7009999999999996</v>
      </c>
    </row>
    <row r="19" spans="1:5" ht="15">
      <c r="A19" s="6">
        <v>1830</v>
      </c>
      <c r="B19" s="4">
        <v>96</v>
      </c>
      <c r="C19" s="5">
        <v>1329</v>
      </c>
      <c r="D19" s="8">
        <v>0.072</v>
      </c>
      <c r="E19" s="7">
        <f t="shared" si="0"/>
        <v>2.6639999999999997</v>
      </c>
    </row>
    <row r="20" spans="1:5" ht="15">
      <c r="A20" s="6">
        <v>1831</v>
      </c>
      <c r="B20" s="4">
        <v>92</v>
      </c>
      <c r="C20" s="5">
        <v>1346</v>
      </c>
      <c r="D20" s="8">
        <v>0.068</v>
      </c>
      <c r="E20" s="7">
        <f t="shared" si="0"/>
        <v>2.516</v>
      </c>
    </row>
    <row r="21" spans="1:5" ht="15">
      <c r="A21" s="6">
        <v>1832</v>
      </c>
      <c r="B21" s="4">
        <v>89</v>
      </c>
      <c r="C21" s="5">
        <v>1347</v>
      </c>
      <c r="D21" s="8">
        <v>0.066</v>
      </c>
      <c r="E21" s="7">
        <f t="shared" si="0"/>
        <v>2.442</v>
      </c>
    </row>
    <row r="22" spans="1:5" ht="15">
      <c r="A22" s="6">
        <v>1835</v>
      </c>
      <c r="B22" s="4">
        <v>94</v>
      </c>
      <c r="C22" s="5">
        <v>1251</v>
      </c>
      <c r="D22" s="8">
        <v>0.075</v>
      </c>
      <c r="E22" s="7">
        <f t="shared" si="0"/>
        <v>2.775</v>
      </c>
    </row>
    <row r="23" spans="1:5" ht="15">
      <c r="A23" s="6">
        <v>1836</v>
      </c>
      <c r="B23" s="4">
        <v>85</v>
      </c>
      <c r="C23" s="5">
        <v>1378</v>
      </c>
      <c r="D23" s="8">
        <v>0.062</v>
      </c>
      <c r="E23" s="7">
        <f t="shared" si="0"/>
        <v>2.294</v>
      </c>
    </row>
    <row r="24" spans="1:5" ht="15">
      <c r="A24" s="6">
        <v>1837</v>
      </c>
      <c r="B24" s="4">
        <v>96</v>
      </c>
      <c r="C24" s="5">
        <v>1488</v>
      </c>
      <c r="D24" s="8">
        <v>0.065</v>
      </c>
      <c r="E24" s="7">
        <f t="shared" si="0"/>
        <v>2.4050000000000002</v>
      </c>
    </row>
    <row r="25" spans="1:5" ht="15">
      <c r="A25" s="6">
        <v>1838</v>
      </c>
      <c r="B25" s="4">
        <v>91</v>
      </c>
      <c r="C25" s="5">
        <v>1553</v>
      </c>
      <c r="D25" s="8">
        <v>0.059</v>
      </c>
      <c r="E25" s="7">
        <f t="shared" si="0"/>
        <v>2.183</v>
      </c>
    </row>
    <row r="26" spans="1:5" ht="15">
      <c r="A26" s="6">
        <v>1841</v>
      </c>
      <c r="B26" s="4">
        <v>98</v>
      </c>
      <c r="C26" s="5">
        <v>1382</v>
      </c>
      <c r="D26" s="8">
        <v>0.071</v>
      </c>
      <c r="E26" s="7">
        <f t="shared" si="0"/>
        <v>2.627</v>
      </c>
    </row>
    <row r="27" spans="1:5" ht="15">
      <c r="A27" s="6">
        <v>1842</v>
      </c>
      <c r="B27" s="4">
        <v>100</v>
      </c>
      <c r="C27" s="5">
        <v>1439</v>
      </c>
      <c r="D27" s="8">
        <v>0.07</v>
      </c>
      <c r="E27" s="7">
        <f t="shared" si="0"/>
        <v>2.5900000000000003</v>
      </c>
    </row>
    <row r="28" spans="1:5" ht="15">
      <c r="A28" s="6">
        <v>1845</v>
      </c>
      <c r="B28" s="4">
        <v>86</v>
      </c>
      <c r="C28" s="5">
        <v>1823</v>
      </c>
      <c r="D28" s="8">
        <v>0.047</v>
      </c>
      <c r="E28" s="7">
        <f t="shared" si="0"/>
        <v>1.739</v>
      </c>
    </row>
    <row r="29" spans="1:5" ht="15">
      <c r="A29" s="6">
        <v>1846</v>
      </c>
      <c r="B29" s="4">
        <v>96</v>
      </c>
      <c r="C29" s="5">
        <v>2010</v>
      </c>
      <c r="D29" s="8">
        <v>0.048</v>
      </c>
      <c r="E29" s="7">
        <f t="shared" si="0"/>
        <v>1.776</v>
      </c>
    </row>
    <row r="30" spans="1:5" ht="15">
      <c r="A30" s="6">
        <v>1847</v>
      </c>
      <c r="B30" s="4">
        <v>87</v>
      </c>
      <c r="C30" s="5">
        <v>2013</v>
      </c>
      <c r="D30" s="8">
        <v>0.043</v>
      </c>
      <c r="E30" s="7">
        <f t="shared" si="0"/>
        <v>1.591</v>
      </c>
    </row>
    <row r="31" spans="1:5" ht="15">
      <c r="A31" s="6">
        <v>1848</v>
      </c>
      <c r="B31" s="4">
        <v>68</v>
      </c>
      <c r="C31" s="5">
        <v>2049</v>
      </c>
      <c r="D31" s="8">
        <v>0.033</v>
      </c>
      <c r="E31" s="7">
        <f t="shared" si="0"/>
        <v>1.221</v>
      </c>
    </row>
    <row r="32" spans="1:5" ht="15">
      <c r="A32" s="6">
        <v>1849</v>
      </c>
      <c r="B32" s="4">
        <v>80</v>
      </c>
      <c r="C32" s="5">
        <v>2046</v>
      </c>
      <c r="D32" s="8">
        <v>0.039</v>
      </c>
      <c r="E32" s="7">
        <f t="shared" si="0"/>
        <v>1.443</v>
      </c>
    </row>
    <row r="33" spans="1:5" ht="15">
      <c r="A33" s="6">
        <v>1850</v>
      </c>
      <c r="B33" s="4">
        <v>94</v>
      </c>
      <c r="C33" s="5">
        <v>1997</v>
      </c>
      <c r="D33" s="8">
        <v>0.047</v>
      </c>
      <c r="E33" s="7">
        <f t="shared" si="0"/>
        <v>1.739</v>
      </c>
    </row>
    <row r="34" spans="1:5" ht="15">
      <c r="A34" s="6">
        <v>1852</v>
      </c>
      <c r="B34" s="4">
        <v>93</v>
      </c>
      <c r="C34" s="5">
        <v>2018</v>
      </c>
      <c r="D34" s="8">
        <v>0.046</v>
      </c>
      <c r="E34" s="7">
        <f t="shared" si="0"/>
        <v>1.702</v>
      </c>
    </row>
    <row r="35" spans="1:5" ht="15">
      <c r="A35" s="6">
        <v>1853</v>
      </c>
      <c r="B35" s="4">
        <v>93</v>
      </c>
      <c r="C35" s="5">
        <v>2205</v>
      </c>
      <c r="D35" s="8">
        <v>0.042</v>
      </c>
      <c r="E35" s="7">
        <f t="shared" si="0"/>
        <v>1.554</v>
      </c>
    </row>
    <row r="36" spans="1:5" ht="15">
      <c r="A36" s="6">
        <v>1854</v>
      </c>
      <c r="B36" s="4">
        <v>90</v>
      </c>
      <c r="C36" s="5">
        <v>2723</v>
      </c>
      <c r="D36" s="8">
        <v>0.033</v>
      </c>
      <c r="E36" s="7">
        <f t="shared" si="0"/>
        <v>1.221</v>
      </c>
    </row>
    <row r="37" spans="1:5" ht="15">
      <c r="A37" s="6">
        <v>1856</v>
      </c>
      <c r="B37" s="4">
        <v>110</v>
      </c>
      <c r="C37" s="5">
        <v>4970</v>
      </c>
      <c r="D37" s="8">
        <v>0.022</v>
      </c>
      <c r="E37" s="7">
        <f t="shared" si="0"/>
        <v>0.814</v>
      </c>
    </row>
    <row r="38" spans="1:5" ht="15">
      <c r="A38" s="6">
        <v>1857</v>
      </c>
      <c r="B38" s="4">
        <v>105</v>
      </c>
      <c r="C38" s="5">
        <v>3935</v>
      </c>
      <c r="D38" s="8">
        <v>0.027</v>
      </c>
      <c r="E38" s="7">
        <f t="shared" si="0"/>
        <v>0.999</v>
      </c>
    </row>
    <row r="39" spans="1:5" ht="15">
      <c r="A39" s="6">
        <v>1858</v>
      </c>
      <c r="B39" s="4">
        <v>130</v>
      </c>
      <c r="C39" s="5">
        <v>4970</v>
      </c>
      <c r="D39" s="8">
        <v>0.026</v>
      </c>
      <c r="E39" s="7">
        <f t="shared" si="0"/>
        <v>0.962</v>
      </c>
    </row>
    <row r="40" spans="1:4" ht="15">
      <c r="A40" s="6">
        <v>1860</v>
      </c>
      <c r="B40" s="4">
        <v>255</v>
      </c>
      <c r="C40" s="5"/>
      <c r="D40" s="8"/>
    </row>
    <row r="41" spans="1:5" ht="15">
      <c r="A41" s="6">
        <v>1865</v>
      </c>
      <c r="B41" s="4">
        <v>265</v>
      </c>
      <c r="C41" s="5">
        <v>5180</v>
      </c>
      <c r="D41" s="8">
        <v>0.051</v>
      </c>
      <c r="E41" s="7">
        <f t="shared" si="0"/>
        <v>1.8869999999999998</v>
      </c>
    </row>
    <row r="42" spans="1:5" ht="15">
      <c r="A42" s="6">
        <v>1870</v>
      </c>
      <c r="B42" s="4">
        <v>287</v>
      </c>
      <c r="C42" s="5">
        <v>5576</v>
      </c>
      <c r="D42" s="8">
        <v>0.051</v>
      </c>
      <c r="E42" s="7">
        <f t="shared" si="0"/>
        <v>1.8869999999999998</v>
      </c>
    </row>
    <row r="43" spans="1:5" ht="15">
      <c r="A43" s="6">
        <v>1871</v>
      </c>
      <c r="B43" s="4">
        <v>333</v>
      </c>
      <c r="C43" s="5">
        <v>5892</v>
      </c>
      <c r="D43" s="8">
        <v>0.057</v>
      </c>
      <c r="E43" s="7">
        <f t="shared" si="0"/>
        <v>2.109</v>
      </c>
    </row>
    <row r="44" spans="1:5" ht="15">
      <c r="A44" s="6">
        <v>1872</v>
      </c>
      <c r="B44" s="4">
        <v>355</v>
      </c>
      <c r="C44" s="5">
        <v>6170</v>
      </c>
      <c r="D44" s="8">
        <v>0.058</v>
      </c>
      <c r="E44" s="7">
        <f t="shared" si="0"/>
        <v>2.146</v>
      </c>
    </row>
    <row r="45" spans="1:5" ht="15">
      <c r="A45" s="6">
        <v>1873</v>
      </c>
      <c r="B45" s="4">
        <v>382</v>
      </c>
      <c r="C45" s="5">
        <v>6383</v>
      </c>
      <c r="D45" s="8">
        <v>0.06</v>
      </c>
      <c r="E45" s="7">
        <f t="shared" si="0"/>
        <v>2.2199999999999998</v>
      </c>
    </row>
    <row r="46" spans="1:5" ht="15">
      <c r="A46" s="6">
        <v>1874</v>
      </c>
      <c r="B46" s="4">
        <v>388</v>
      </c>
      <c r="C46" s="5">
        <v>6611</v>
      </c>
      <c r="D46" s="8">
        <v>0.059</v>
      </c>
      <c r="E46" s="7">
        <f t="shared" si="0"/>
        <v>2.183</v>
      </c>
    </row>
    <row r="47" spans="1:5" ht="15">
      <c r="A47" s="6">
        <v>1875</v>
      </c>
      <c r="B47" s="4">
        <v>389</v>
      </c>
      <c r="C47" s="5">
        <v>6681</v>
      </c>
      <c r="D47" s="8">
        <v>0.058</v>
      </c>
      <c r="E47" s="7">
        <f t="shared" si="0"/>
        <v>2.146</v>
      </c>
    </row>
    <row r="48" spans="1:5" ht="15">
      <c r="A48" s="6">
        <v>1876</v>
      </c>
      <c r="B48" s="4">
        <v>370</v>
      </c>
      <c r="C48" s="5">
        <v>7446</v>
      </c>
      <c r="D48" s="8">
        <v>0.05</v>
      </c>
      <c r="E48" s="7">
        <f t="shared" si="0"/>
        <v>1.85</v>
      </c>
    </row>
    <row r="49" spans="1:5" ht="15">
      <c r="A49" s="6">
        <v>1877</v>
      </c>
      <c r="B49" s="4">
        <v>368</v>
      </c>
      <c r="C49" s="5">
        <v>8325</v>
      </c>
      <c r="D49" s="8">
        <v>0.044</v>
      </c>
      <c r="E49" s="7">
        <f t="shared" si="0"/>
        <v>1.628</v>
      </c>
    </row>
    <row r="50" spans="1:5" ht="15">
      <c r="A50" s="6">
        <v>1878</v>
      </c>
      <c r="B50" s="4">
        <v>348</v>
      </c>
      <c r="C50" s="5">
        <v>8314</v>
      </c>
      <c r="D50" s="8">
        <v>0.042</v>
      </c>
      <c r="E50" s="7">
        <f t="shared" si="0"/>
        <v>1.554</v>
      </c>
    </row>
    <row r="51" spans="1:5" ht="15">
      <c r="A51" s="6">
        <v>1879</v>
      </c>
      <c r="B51" s="4">
        <v>375</v>
      </c>
      <c r="C51" s="5">
        <v>8342</v>
      </c>
      <c r="D51" s="8">
        <v>0.045</v>
      </c>
      <c r="E51" s="7">
        <f t="shared" si="0"/>
        <v>1.665</v>
      </c>
    </row>
    <row r="52" spans="1:5" ht="15">
      <c r="A52" s="6">
        <v>1880</v>
      </c>
      <c r="B52" s="4">
        <v>410</v>
      </c>
      <c r="C52" s="5">
        <v>8510</v>
      </c>
      <c r="D52" s="8">
        <v>0.048</v>
      </c>
      <c r="E52" s="7">
        <f t="shared" si="0"/>
        <v>1.776</v>
      </c>
    </row>
    <row r="53" spans="1:5" ht="15">
      <c r="A53" s="6">
        <v>1881</v>
      </c>
      <c r="B53" s="4">
        <v>401</v>
      </c>
      <c r="C53" s="5">
        <v>8341</v>
      </c>
      <c r="D53" s="8">
        <v>0.048</v>
      </c>
      <c r="E53" s="7">
        <f t="shared" si="0"/>
        <v>1.776</v>
      </c>
    </row>
    <row r="54" spans="1:5" ht="15">
      <c r="A54" s="6">
        <v>1883</v>
      </c>
      <c r="B54" s="4">
        <v>387</v>
      </c>
      <c r="C54" s="5">
        <v>7154</v>
      </c>
      <c r="D54" s="8">
        <v>0.054</v>
      </c>
      <c r="E54" s="7">
        <f t="shared" si="0"/>
        <v>1.998</v>
      </c>
    </row>
    <row r="55" spans="1:5" ht="15">
      <c r="A55" s="6">
        <v>1884</v>
      </c>
      <c r="B55" s="4">
        <v>356</v>
      </c>
      <c r="C55" s="5">
        <v>6722</v>
      </c>
      <c r="D55" s="8">
        <v>0.053</v>
      </c>
      <c r="E55" s="7">
        <f t="shared" si="0"/>
        <v>1.9609999999999999</v>
      </c>
    </row>
    <row r="56" spans="1:5" ht="15">
      <c r="A56" s="6">
        <v>1885</v>
      </c>
      <c r="B56" s="4">
        <v>395</v>
      </c>
      <c r="C56" s="5">
        <v>7573</v>
      </c>
      <c r="D56" s="8">
        <v>0.052</v>
      </c>
      <c r="E56" s="7">
        <f t="shared" si="0"/>
        <v>1.924</v>
      </c>
    </row>
    <row r="57" spans="1:5" ht="15">
      <c r="A57" s="6">
        <v>1886</v>
      </c>
      <c r="B57" s="4">
        <v>402</v>
      </c>
      <c r="C57" s="5">
        <v>6950</v>
      </c>
      <c r="D57" s="8">
        <v>0.058</v>
      </c>
      <c r="E57" s="7">
        <f t="shared" si="0"/>
        <v>2.146</v>
      </c>
    </row>
    <row r="58" spans="1:5" ht="15">
      <c r="A58" s="6">
        <v>1887</v>
      </c>
      <c r="B58" s="4">
        <v>395</v>
      </c>
      <c r="C58" s="5">
        <v>7024</v>
      </c>
      <c r="D58" s="8">
        <v>0.056</v>
      </c>
      <c r="E58" s="7">
        <f t="shared" si="0"/>
        <v>2.072</v>
      </c>
    </row>
    <row r="59" spans="1:5" ht="15">
      <c r="A59" s="6">
        <v>1888</v>
      </c>
      <c r="B59" s="4">
        <v>361</v>
      </c>
      <c r="C59" s="5">
        <v>7883</v>
      </c>
      <c r="D59" s="8">
        <v>0.046</v>
      </c>
      <c r="E59" s="7">
        <f t="shared" si="0"/>
        <v>1.702</v>
      </c>
    </row>
    <row r="60" spans="1:5" ht="15">
      <c r="A60" s="6">
        <v>1889</v>
      </c>
      <c r="B60" s="4">
        <v>421</v>
      </c>
      <c r="C60" s="5">
        <v>7314</v>
      </c>
      <c r="D60" s="8">
        <v>0.058</v>
      </c>
      <c r="E60" s="7">
        <f t="shared" si="0"/>
        <v>2.146</v>
      </c>
    </row>
    <row r="61" spans="1:5" ht="15">
      <c r="A61" s="6">
        <v>1890</v>
      </c>
      <c r="B61" s="4">
        <v>393</v>
      </c>
      <c r="C61" s="5">
        <v>7254</v>
      </c>
      <c r="D61" s="8">
        <v>0.054</v>
      </c>
      <c r="E61" s="7">
        <f t="shared" si="0"/>
        <v>1.998</v>
      </c>
    </row>
    <row r="62" spans="1:5" ht="15">
      <c r="A62" s="6">
        <v>1891</v>
      </c>
      <c r="B62" s="4">
        <v>390</v>
      </c>
      <c r="C62" s="5">
        <v>7627</v>
      </c>
      <c r="D62" s="8">
        <v>0.051</v>
      </c>
      <c r="E62" s="7">
        <f t="shared" si="0"/>
        <v>1.8869999999999998</v>
      </c>
    </row>
    <row r="63" spans="1:5" ht="15">
      <c r="A63" s="6">
        <v>1892</v>
      </c>
      <c r="B63" s="4">
        <v>372</v>
      </c>
      <c r="C63" s="5">
        <v>7651</v>
      </c>
      <c r="D63" s="8">
        <v>0.049</v>
      </c>
      <c r="E63" s="7">
        <f t="shared" si="0"/>
        <v>1.8130000000000002</v>
      </c>
    </row>
    <row r="64" spans="1:5" ht="15">
      <c r="A64" s="6">
        <v>1893</v>
      </c>
      <c r="B64" s="4">
        <v>410</v>
      </c>
      <c r="C64" s="5">
        <v>7212</v>
      </c>
      <c r="D64" s="8">
        <v>0.057</v>
      </c>
      <c r="E64" s="7">
        <f t="shared" si="0"/>
        <v>2.109</v>
      </c>
    </row>
    <row r="65" spans="1:5" ht="15">
      <c r="A65" s="6">
        <v>1894</v>
      </c>
      <c r="B65" s="4">
        <v>443</v>
      </c>
      <c r="C65" s="5">
        <v>6722</v>
      </c>
      <c r="D65" s="8">
        <v>0.066</v>
      </c>
      <c r="E65" s="7">
        <f t="shared" si="0"/>
        <v>2.442</v>
      </c>
    </row>
    <row r="66" spans="1:5" ht="15">
      <c r="A66" s="6">
        <v>1896</v>
      </c>
      <c r="B66" s="4">
        <v>448</v>
      </c>
      <c r="C66" s="5">
        <v>6501</v>
      </c>
      <c r="D66" s="8">
        <v>0.07</v>
      </c>
      <c r="E66" s="7">
        <f t="shared" si="0"/>
        <v>2.5900000000000003</v>
      </c>
    </row>
    <row r="67" spans="1:5" ht="15">
      <c r="A67" s="6">
        <v>1900</v>
      </c>
      <c r="B67" s="4">
        <v>422</v>
      </c>
      <c r="C67" s="5">
        <v>5312</v>
      </c>
      <c r="D67" s="8">
        <v>0.079</v>
      </c>
      <c r="E67" s="7">
        <f t="shared" si="0"/>
        <v>2.923</v>
      </c>
    </row>
    <row r="68" spans="1:5" ht="15">
      <c r="A68" s="6">
        <v>1901</v>
      </c>
      <c r="B68" s="4">
        <v>462</v>
      </c>
      <c r="C68" s="5">
        <v>5758</v>
      </c>
      <c r="D68" s="8">
        <v>0.08</v>
      </c>
      <c r="E68" s="7">
        <f t="shared" si="0"/>
        <v>2.96</v>
      </c>
    </row>
    <row r="69" spans="1:5" ht="15">
      <c r="A69" s="6">
        <v>1902</v>
      </c>
      <c r="B69" s="4">
        <v>470</v>
      </c>
      <c r="C69" s="5">
        <v>6079</v>
      </c>
      <c r="D69" s="8">
        <v>0.077</v>
      </c>
      <c r="E69" s="7">
        <f t="shared" si="0"/>
        <v>2.8489999999999998</v>
      </c>
    </row>
    <row r="72" ht="15">
      <c r="A72" s="9" t="s">
        <v>36</v>
      </c>
    </row>
    <row r="73" ht="15">
      <c r="A73" s="1" t="s">
        <v>37</v>
      </c>
    </row>
    <row r="74" ht="15">
      <c r="B74" s="2" t="s">
        <v>33</v>
      </c>
    </row>
    <row r="75" ht="15">
      <c r="B75" s="2" t="s">
        <v>34</v>
      </c>
    </row>
    <row r="76" ht="15">
      <c r="B76" s="2" t="s">
        <v>35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:A2"/>
    </sheetView>
  </sheetViews>
  <sheetFormatPr defaultColWidth="11.00390625" defaultRowHeight="12.75"/>
  <cols>
    <col min="1" max="1" width="9.00390625" style="17" customWidth="1"/>
    <col min="2" max="2" width="11.75390625" style="18" customWidth="1"/>
    <col min="3" max="3" width="8.25390625" style="18" customWidth="1"/>
    <col min="4" max="4" width="4.75390625" style="18" customWidth="1"/>
    <col min="5" max="5" width="15.00390625" style="18" customWidth="1"/>
    <col min="6" max="16384" width="11.00390625" style="18" customWidth="1"/>
  </cols>
  <sheetData>
    <row r="1" spans="1:2" ht="15.75">
      <c r="A1" s="1" t="s">
        <v>38</v>
      </c>
      <c r="B1" s="19" t="s">
        <v>40</v>
      </c>
    </row>
    <row r="2" ht="15">
      <c r="A2" s="10">
        <v>38077</v>
      </c>
    </row>
    <row r="3" spans="2:5" ht="15">
      <c r="B3" s="13" t="s">
        <v>16</v>
      </c>
      <c r="E3" s="13" t="s">
        <v>16</v>
      </c>
    </row>
    <row r="4" spans="2:6" ht="15">
      <c r="B4" s="13" t="s">
        <v>21</v>
      </c>
      <c r="C4" s="13" t="s">
        <v>22</v>
      </c>
      <c r="D4" s="13"/>
      <c r="E4" s="13" t="s">
        <v>17</v>
      </c>
      <c r="F4" s="13" t="s">
        <v>19</v>
      </c>
    </row>
    <row r="5" spans="1:6" s="24" customFormat="1" ht="15">
      <c r="A5" s="23"/>
      <c r="B5" s="22" t="s">
        <v>20</v>
      </c>
      <c r="C5" s="22" t="s">
        <v>20</v>
      </c>
      <c r="D5" s="22"/>
      <c r="E5" s="22" t="s">
        <v>15</v>
      </c>
      <c r="F5" s="24" t="s">
        <v>18</v>
      </c>
    </row>
    <row r="6" spans="1:6" ht="15">
      <c r="A6" s="17">
        <v>1875</v>
      </c>
      <c r="B6" s="18">
        <v>0.027</v>
      </c>
      <c r="C6" s="18">
        <v>0.033</v>
      </c>
      <c r="E6" s="18">
        <f>B6*37</f>
        <v>0.999</v>
      </c>
      <c r="F6" s="18">
        <f>C6*37</f>
        <v>1.221</v>
      </c>
    </row>
    <row r="7" ht="15">
      <c r="A7" s="17">
        <f aca="true" t="shared" si="0" ref="A7:A56">A6+1</f>
        <v>1876</v>
      </c>
    </row>
    <row r="8" ht="15">
      <c r="A8" s="17">
        <f t="shared" si="0"/>
        <v>1877</v>
      </c>
    </row>
    <row r="9" ht="15">
      <c r="A9" s="17">
        <f t="shared" si="0"/>
        <v>1878</v>
      </c>
    </row>
    <row r="10" ht="15">
      <c r="A10" s="17">
        <f t="shared" si="0"/>
        <v>1879</v>
      </c>
    </row>
    <row r="11" ht="15">
      <c r="A11" s="17">
        <f t="shared" si="0"/>
        <v>1880</v>
      </c>
    </row>
    <row r="12" ht="15">
      <c r="A12" s="17">
        <f t="shared" si="0"/>
        <v>1881</v>
      </c>
    </row>
    <row r="13" ht="15">
      <c r="A13" s="17">
        <f t="shared" si="0"/>
        <v>1882</v>
      </c>
    </row>
    <row r="14" ht="15">
      <c r="A14" s="17">
        <f t="shared" si="0"/>
        <v>1883</v>
      </c>
    </row>
    <row r="15" ht="15">
      <c r="A15" s="17">
        <f t="shared" si="0"/>
        <v>1884</v>
      </c>
    </row>
    <row r="16" spans="1:6" ht="15">
      <c r="A16" s="17">
        <f t="shared" si="0"/>
        <v>1885</v>
      </c>
      <c r="B16" s="18">
        <v>0.032</v>
      </c>
      <c r="C16" s="18">
        <v>0.043</v>
      </c>
      <c r="E16" s="18">
        <f>B16*37</f>
        <v>1.184</v>
      </c>
      <c r="F16" s="18">
        <f>C16*37</f>
        <v>1.591</v>
      </c>
    </row>
    <row r="17" ht="15">
      <c r="A17" s="17">
        <f t="shared" si="0"/>
        <v>1886</v>
      </c>
    </row>
    <row r="18" ht="15">
      <c r="A18" s="17">
        <f t="shared" si="0"/>
        <v>1887</v>
      </c>
    </row>
    <row r="19" ht="15">
      <c r="A19" s="17">
        <f t="shared" si="0"/>
        <v>1888</v>
      </c>
    </row>
    <row r="20" ht="15">
      <c r="A20" s="17">
        <f t="shared" si="0"/>
        <v>1889</v>
      </c>
    </row>
    <row r="21" ht="15">
      <c r="A21" s="17">
        <f t="shared" si="0"/>
        <v>1890</v>
      </c>
    </row>
    <row r="22" ht="15">
      <c r="A22" s="17">
        <f t="shared" si="0"/>
        <v>1891</v>
      </c>
    </row>
    <row r="23" ht="15">
      <c r="A23" s="17">
        <f t="shared" si="0"/>
        <v>1892</v>
      </c>
    </row>
    <row r="24" ht="15">
      <c r="A24" s="17">
        <f t="shared" si="0"/>
        <v>1893</v>
      </c>
    </row>
    <row r="25" ht="15">
      <c r="A25" s="17">
        <f t="shared" si="0"/>
        <v>1894</v>
      </c>
    </row>
    <row r="26" spans="1:6" ht="15">
      <c r="A26" s="17">
        <f t="shared" si="0"/>
        <v>1895</v>
      </c>
      <c r="B26" s="18">
        <v>0.042</v>
      </c>
      <c r="C26" s="18">
        <v>0.062</v>
      </c>
      <c r="E26" s="18">
        <f>B26*37</f>
        <v>1.554</v>
      </c>
      <c r="F26" s="18">
        <f>C26*37</f>
        <v>2.294</v>
      </c>
    </row>
    <row r="27" ht="15">
      <c r="A27" s="17">
        <f t="shared" si="0"/>
        <v>1896</v>
      </c>
    </row>
    <row r="28" ht="15">
      <c r="A28" s="17">
        <f t="shared" si="0"/>
        <v>1897</v>
      </c>
    </row>
    <row r="29" ht="15">
      <c r="A29" s="17">
        <f t="shared" si="0"/>
        <v>1898</v>
      </c>
    </row>
    <row r="30" ht="15">
      <c r="A30" s="17">
        <f t="shared" si="0"/>
        <v>1899</v>
      </c>
    </row>
    <row r="31" ht="15">
      <c r="A31" s="17">
        <f t="shared" si="0"/>
        <v>1900</v>
      </c>
    </row>
    <row r="32" ht="15">
      <c r="A32" s="17">
        <f t="shared" si="0"/>
        <v>1901</v>
      </c>
    </row>
    <row r="33" ht="15">
      <c r="A33" s="17">
        <f t="shared" si="0"/>
        <v>1902</v>
      </c>
    </row>
    <row r="34" ht="15">
      <c r="A34" s="17">
        <f t="shared" si="0"/>
        <v>1903</v>
      </c>
    </row>
    <row r="35" ht="15">
      <c r="A35" s="17">
        <f t="shared" si="0"/>
        <v>1904</v>
      </c>
    </row>
    <row r="36" spans="1:6" ht="15">
      <c r="A36" s="17">
        <f t="shared" si="0"/>
        <v>1905</v>
      </c>
      <c r="B36" s="18">
        <v>0.053</v>
      </c>
      <c r="C36" s="18">
        <v>0.083</v>
      </c>
      <c r="E36" s="18">
        <f>B36*37</f>
        <v>1.9609999999999999</v>
      </c>
      <c r="F36" s="18">
        <f>C36*37</f>
        <v>3.071</v>
      </c>
    </row>
    <row r="37" ht="15">
      <c r="A37" s="17">
        <f t="shared" si="0"/>
        <v>1906</v>
      </c>
    </row>
    <row r="38" ht="15">
      <c r="A38" s="17">
        <f t="shared" si="0"/>
        <v>1907</v>
      </c>
    </row>
    <row r="39" ht="15">
      <c r="A39" s="17">
        <f t="shared" si="0"/>
        <v>1908</v>
      </c>
    </row>
    <row r="40" ht="15">
      <c r="A40" s="17">
        <f t="shared" si="0"/>
        <v>1909</v>
      </c>
    </row>
    <row r="41" ht="15">
      <c r="A41" s="17">
        <f t="shared" si="0"/>
        <v>1910</v>
      </c>
    </row>
    <row r="42" ht="15">
      <c r="A42" s="17">
        <f t="shared" si="0"/>
        <v>1911</v>
      </c>
    </row>
    <row r="43" ht="15">
      <c r="A43" s="17">
        <f t="shared" si="0"/>
        <v>1912</v>
      </c>
    </row>
    <row r="44" ht="15">
      <c r="A44" s="17">
        <f t="shared" si="0"/>
        <v>1913</v>
      </c>
    </row>
    <row r="45" ht="15">
      <c r="A45" s="17">
        <f t="shared" si="0"/>
        <v>1914</v>
      </c>
    </row>
    <row r="46" spans="1:6" ht="15">
      <c r="A46" s="17">
        <f t="shared" si="0"/>
        <v>1915</v>
      </c>
      <c r="B46" s="18">
        <v>0.082</v>
      </c>
      <c r="C46" s="18">
        <v>0.182</v>
      </c>
      <c r="E46" s="18">
        <f>B46*37</f>
        <v>3.0340000000000003</v>
      </c>
      <c r="F46" s="18">
        <f>C46*37</f>
        <v>6.734</v>
      </c>
    </row>
    <row r="47" ht="15">
      <c r="A47" s="17">
        <f t="shared" si="0"/>
        <v>1916</v>
      </c>
    </row>
    <row r="48" ht="15">
      <c r="A48" s="17">
        <f t="shared" si="0"/>
        <v>1917</v>
      </c>
    </row>
    <row r="49" ht="15">
      <c r="A49" s="17">
        <f t="shared" si="0"/>
        <v>1918</v>
      </c>
    </row>
    <row r="50" ht="15">
      <c r="A50" s="17">
        <f t="shared" si="0"/>
        <v>1919</v>
      </c>
    </row>
    <row r="51" ht="15">
      <c r="A51" s="17">
        <f t="shared" si="0"/>
        <v>1920</v>
      </c>
    </row>
    <row r="52" ht="15">
      <c r="A52" s="17">
        <f t="shared" si="0"/>
        <v>1921</v>
      </c>
    </row>
    <row r="53" ht="15">
      <c r="A53" s="17">
        <f t="shared" si="0"/>
        <v>1922</v>
      </c>
    </row>
    <row r="54" ht="15">
      <c r="A54" s="17">
        <f t="shared" si="0"/>
        <v>1923</v>
      </c>
    </row>
    <row r="55" ht="15">
      <c r="A55" s="17">
        <f t="shared" si="0"/>
        <v>1924</v>
      </c>
    </row>
    <row r="56" spans="1:6" ht="15">
      <c r="A56" s="17">
        <f t="shared" si="0"/>
        <v>1925</v>
      </c>
      <c r="B56" s="18">
        <v>0.123</v>
      </c>
      <c r="C56" s="18">
        <v>0.308</v>
      </c>
      <c r="E56" s="18">
        <f>B56*37</f>
        <v>4.551</v>
      </c>
      <c r="F56" s="18">
        <f>C56*37</f>
        <v>11.395999999999999</v>
      </c>
    </row>
    <row r="59" ht="15">
      <c r="A59" s="17" t="s">
        <v>23</v>
      </c>
    </row>
    <row r="60" ht="15">
      <c r="A60" s="17" t="s">
        <v>24</v>
      </c>
    </row>
    <row r="61" ht="15">
      <c r="B61" s="17" t="s">
        <v>25</v>
      </c>
    </row>
    <row r="62" ht="15">
      <c r="B62" s="17" t="s">
        <v>26</v>
      </c>
    </row>
    <row r="63" ht="15">
      <c r="B63" s="17"/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:A2"/>
    </sheetView>
  </sheetViews>
  <sheetFormatPr defaultColWidth="11.00390625" defaultRowHeight="12.75"/>
  <cols>
    <col min="1" max="1" width="11.00390625" style="12" customWidth="1"/>
    <col min="2" max="2" width="14.00390625" style="16" customWidth="1"/>
    <col min="3" max="3" width="13.25390625" style="16" customWidth="1"/>
    <col min="4" max="16384" width="11.00390625" style="12" customWidth="1"/>
  </cols>
  <sheetData>
    <row r="1" spans="1:2" ht="15.75">
      <c r="A1" s="1" t="s">
        <v>38</v>
      </c>
      <c r="B1" s="25" t="s">
        <v>27</v>
      </c>
    </row>
    <row r="2" ht="15">
      <c r="A2" s="10">
        <v>38077</v>
      </c>
    </row>
    <row r="3" spans="2:3" ht="15">
      <c r="B3" s="26" t="s">
        <v>0</v>
      </c>
      <c r="C3" s="26" t="s">
        <v>0</v>
      </c>
    </row>
    <row r="4" spans="2:3" s="21" customFormat="1" ht="15">
      <c r="B4" s="27" t="s">
        <v>1</v>
      </c>
      <c r="C4" s="27" t="s">
        <v>47</v>
      </c>
    </row>
    <row r="5" spans="1:3" ht="15">
      <c r="A5" s="12">
        <v>1912</v>
      </c>
      <c r="B5" s="16">
        <v>0.275</v>
      </c>
      <c r="C5" s="16">
        <f>B5*0.72*37</f>
        <v>7.3260000000000005</v>
      </c>
    </row>
    <row r="6" spans="1:3" ht="15">
      <c r="A6" s="12">
        <v>1913</v>
      </c>
      <c r="B6" s="16">
        <v>0.275</v>
      </c>
      <c r="C6" s="16">
        <f aca="true" t="shared" si="0" ref="C6:C20">B6*0.72*37</f>
        <v>7.3260000000000005</v>
      </c>
    </row>
    <row r="7" spans="1:3" ht="15">
      <c r="A7" s="12">
        <v>1914</v>
      </c>
      <c r="B7" s="16">
        <v>0.275</v>
      </c>
      <c r="C7" s="16">
        <f t="shared" si="0"/>
        <v>7.3260000000000005</v>
      </c>
    </row>
    <row r="8" spans="1:3" ht="15">
      <c r="A8" s="12">
        <v>1915</v>
      </c>
      <c r="B8" s="16">
        <v>0.3375</v>
      </c>
      <c r="C8" s="16">
        <f t="shared" si="0"/>
        <v>8.991</v>
      </c>
    </row>
    <row r="9" spans="1:3" ht="15">
      <c r="A9" s="12">
        <v>1916</v>
      </c>
      <c r="B9" s="16">
        <v>0.3375</v>
      </c>
      <c r="C9" s="16">
        <f t="shared" si="0"/>
        <v>8.991</v>
      </c>
    </row>
    <row r="10" spans="1:3" ht="15">
      <c r="A10" s="12">
        <v>1917</v>
      </c>
      <c r="B10" s="16">
        <v>0.3625</v>
      </c>
      <c r="C10" s="16">
        <f t="shared" si="0"/>
        <v>9.657</v>
      </c>
    </row>
    <row r="11" spans="1:3" ht="15">
      <c r="A11" s="12">
        <v>1918</v>
      </c>
      <c r="B11" s="16">
        <v>0.3625</v>
      </c>
      <c r="C11" s="16">
        <f t="shared" si="0"/>
        <v>9.657</v>
      </c>
    </row>
    <row r="12" spans="1:3" ht="15">
      <c r="A12" s="12">
        <v>1919</v>
      </c>
      <c r="B12" s="16">
        <v>0.4</v>
      </c>
      <c r="C12" s="16">
        <f t="shared" si="0"/>
        <v>10.655999999999999</v>
      </c>
    </row>
    <row r="13" spans="1:3" ht="15">
      <c r="A13" s="12">
        <v>1920</v>
      </c>
      <c r="B13" s="16">
        <v>0.4</v>
      </c>
      <c r="C13" s="16">
        <f t="shared" si="0"/>
        <v>10.655999999999999</v>
      </c>
    </row>
    <row r="14" spans="1:3" ht="15">
      <c r="A14" s="12">
        <v>1921</v>
      </c>
      <c r="B14" s="16">
        <v>0.45</v>
      </c>
      <c r="C14" s="16">
        <f t="shared" si="0"/>
        <v>11.988</v>
      </c>
    </row>
    <row r="15" spans="1:3" ht="15">
      <c r="A15" s="12">
        <v>1922</v>
      </c>
      <c r="B15" s="16">
        <v>0.45</v>
      </c>
      <c r="C15" s="16">
        <f t="shared" si="0"/>
        <v>11.988</v>
      </c>
    </row>
    <row r="16" spans="1:3" ht="15">
      <c r="A16" s="12">
        <v>1923</v>
      </c>
      <c r="B16" s="16">
        <v>0.5375</v>
      </c>
      <c r="C16" s="16">
        <f t="shared" si="0"/>
        <v>14.318999999999999</v>
      </c>
    </row>
    <row r="17" spans="1:3" ht="15">
      <c r="A17" s="12">
        <v>1924</v>
      </c>
      <c r="B17" s="16">
        <v>0.5375</v>
      </c>
      <c r="C17" s="16">
        <f t="shared" si="0"/>
        <v>14.318999999999999</v>
      </c>
    </row>
    <row r="18" spans="1:3" ht="15">
      <c r="A18" s="12">
        <v>1925</v>
      </c>
      <c r="B18" s="16">
        <v>0.6</v>
      </c>
      <c r="C18" s="16">
        <f t="shared" si="0"/>
        <v>15.984</v>
      </c>
    </row>
    <row r="19" spans="1:3" ht="15">
      <c r="A19" s="12">
        <v>1926</v>
      </c>
      <c r="B19" s="16">
        <v>0.6375</v>
      </c>
      <c r="C19" s="16">
        <f t="shared" si="0"/>
        <v>16.982999999999997</v>
      </c>
    </row>
    <row r="20" spans="1:3" ht="15">
      <c r="A20" s="12">
        <v>1927</v>
      </c>
      <c r="B20" s="16">
        <v>0.6375</v>
      </c>
      <c r="C20" s="16">
        <f t="shared" si="0"/>
        <v>16.982999999999997</v>
      </c>
    </row>
    <row r="23" ht="15">
      <c r="A23" s="12" t="s">
        <v>29</v>
      </c>
    </row>
    <row r="24" ht="15">
      <c r="B24" s="28" t="s">
        <v>30</v>
      </c>
    </row>
    <row r="25" ht="15">
      <c r="B25" s="16" t="s">
        <v>28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 Franco-Japonaise de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Jean-Pascal Bassino</dc:creator>
  <cp:keywords/>
  <dc:description/>
  <cp:lastModifiedBy>Peter H. Lindert</cp:lastModifiedBy>
  <dcterms:created xsi:type="dcterms:W3CDTF">2004-12-28T06:39:06Z</dcterms:created>
  <dcterms:modified xsi:type="dcterms:W3CDTF">2008-04-15T12:35:48Z</dcterms:modified>
  <cp:category/>
  <cp:version/>
  <cp:contentType/>
  <cp:contentStatus/>
</cp:coreProperties>
</file>