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0" yWindow="420" windowWidth="19400" windowHeight="12700" firstSheet="4" activeTab="6"/>
  </bookViews>
  <sheets>
    <sheet name="Source &amp; notes" sheetId="1" r:id="rId1"/>
    <sheet name="Grains" sheetId="2" r:id="rId2"/>
    <sheet name="Fuel &amp; Light" sheetId="3" r:id="rId3"/>
    <sheet name="Animal products" sheetId="4" r:id="rId4"/>
    <sheet name="Drink" sheetId="5" r:id="rId5"/>
    <sheet name="Sugar, etc" sheetId="6" r:id="rId6"/>
    <sheet name="wages" sheetId="7" r:id="rId7"/>
  </sheets>
  <definedNames>
    <definedName name="_xlnm.Print_Titles" localSheetId="3">'Animal products'!$1:$7</definedName>
    <definedName name="_xlnm.Print_Titles" localSheetId="4">'Drink'!$1:$7</definedName>
    <definedName name="_xlnm.Print_Titles" localSheetId="2">'Fuel &amp; Light'!$1:$8</definedName>
    <definedName name="_xlnm.Print_Titles" localSheetId="1">'Grains'!$1:$7</definedName>
    <definedName name="_xlnm.Print_Titles" localSheetId="5">'Sugar, etc'!$1:$7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<sst xmlns="http://schemas.openxmlformats.org/spreadsheetml/2006/main" count="275" uniqueCount="122">
  <si>
    <t>Virginia</t>
  </si>
  <si>
    <t>Maryland:</t>
  </si>
  <si>
    <t>hard</t>
  </si>
  <si>
    <t>paper</t>
  </si>
  <si>
    <t>of the colonial currency</t>
  </si>
  <si>
    <t>Grams of silver  per 1 unit</t>
  </si>
  <si>
    <t>Using the Virginia currency,</t>
  </si>
  <si>
    <t>grams Ag</t>
  </si>
  <si>
    <t>assuming the wt/vol ratios above</t>
  </si>
  <si>
    <t>The same grain prices, per kg</t>
  </si>
  <si>
    <t>per liter</t>
  </si>
  <si>
    <t>per bushel</t>
  </si>
  <si>
    <t>per kg</t>
  </si>
  <si>
    <t>35.239 liters/bushel</t>
  </si>
  <si>
    <t>0.45359 kg/lb.</t>
  </si>
  <si>
    <t>colonial era, as McCusker does.</t>
  </si>
  <si>
    <t>(0.45359 kg/lb.)</t>
  </si>
  <si>
    <t>3.7854 liters/gallon</t>
  </si>
  <si>
    <t>£</t>
  </si>
  <si>
    <t>Adams-linked Maryland</t>
  </si>
  <si>
    <t>Splice</t>
  </si>
  <si>
    <t>yr 1788/9</t>
  </si>
  <si>
    <t>"dollar" = hard £0.375.</t>
  </si>
  <si>
    <t>of Jastram dollar</t>
  </si>
  <si>
    <t>Interp. To 1800,</t>
  </si>
  <si>
    <t>then silver content</t>
  </si>
  <si>
    <t>Splice Virginia to this</t>
  </si>
  <si>
    <t>content of 1752-1775</t>
  </si>
  <si>
    <t>as McCusker does --</t>
  </si>
  <si>
    <t>No conversions to metric attempted.</t>
  </si>
  <si>
    <t xml:space="preserve">Local Physical &amp; </t>
  </si>
  <si>
    <t>Monetary Units</t>
  </si>
  <si>
    <t>Grams of</t>
  </si>
  <si>
    <t>silver per</t>
  </si>
  <si>
    <t>Virg. £</t>
  </si>
  <si>
    <t>at 1788/9.</t>
  </si>
  <si>
    <t>(Spliced</t>
  </si>
  <si>
    <t>See grains.)</t>
  </si>
  <si>
    <t>at 1788/9.)</t>
  </si>
  <si>
    <t>For Massachusetts,</t>
  </si>
  <si>
    <t>these Adams-based</t>
  </si>
  <si>
    <t>silver estimates</t>
  </si>
  <si>
    <t>disagree with</t>
  </si>
  <si>
    <t>Wright-based</t>
  </si>
  <si>
    <t>estimates.</t>
  </si>
  <si>
    <t>the Carroll-</t>
  </si>
  <si>
    <t>See separate</t>
  </si>
  <si>
    <t>Massachusetts</t>
  </si>
  <si>
    <t xml:space="preserve">file.  </t>
  </si>
  <si>
    <t>Sugar, nutmeg, salt 1736-1824</t>
  </si>
  <si>
    <t>per pound</t>
  </si>
  <si>
    <t>per ounce</t>
  </si>
  <si>
    <t xml:space="preserve">(2) John J. McCusker's chapter in </t>
  </si>
  <si>
    <r>
      <t xml:space="preserve">Susan Carter, Scott Gartner, Michael Haines, Alan Olmstead, Richard Sutch, and Gavin Wright (eds.), </t>
    </r>
    <r>
      <rPr>
        <i/>
        <sz val="12"/>
        <rFont val="Times New Roman"/>
        <family val="0"/>
      </rPr>
      <t xml:space="preserve">Historical Statistics </t>
    </r>
  </si>
  <si>
    <t>Occupation:</t>
  </si>
  <si>
    <t>Laborer</t>
  </si>
  <si>
    <t>Location:</t>
  </si>
  <si>
    <t>Philadelphia</t>
  </si>
  <si>
    <t>Brandywine</t>
  </si>
  <si>
    <r>
      <t xml:space="preserve">from Donald R. Adams, Jr. "Prices and Wages in Maryland 1750-1850," </t>
    </r>
    <r>
      <rPr>
        <i/>
        <sz val="12"/>
        <rFont val="Times New Roman"/>
        <family val="0"/>
      </rPr>
      <t>Journal of Economic History</t>
    </r>
    <r>
      <rPr>
        <sz val="12"/>
        <rFont val="Times New Roman"/>
        <family val="0"/>
      </rPr>
      <t xml:space="preserve"> 46, 3 (September 1986): 625-646.</t>
    </r>
  </si>
  <si>
    <t>(3) Decadal averages of wages, pasted from the Excel file "Maryland 1752-1856," and originally</t>
  </si>
  <si>
    <t>Adams made assumptions about the shillings and pence per dollar in the colonial era, based on some scattered evidence.</t>
  </si>
  <si>
    <t xml:space="preserve">See his article, footnote 5.  </t>
  </si>
  <si>
    <t>Massachussetts</t>
  </si>
  <si>
    <t>Unit:</t>
  </si>
  <si>
    <t>dollars</t>
  </si>
  <si>
    <t>Silver grams</t>
  </si>
  <si>
    <t>1751-1760</t>
  </si>
  <si>
    <t>1761-1770</t>
  </si>
  <si>
    <t>1771-1780</t>
  </si>
  <si>
    <t>1781-1790</t>
  </si>
  <si>
    <t>1791-1800</t>
  </si>
  <si>
    <t>1801-1810</t>
  </si>
  <si>
    <t>1811-1820</t>
  </si>
  <si>
    <t>1821-1830</t>
  </si>
  <si>
    <t>1831-1840</t>
  </si>
  <si>
    <t>1841-1850</t>
  </si>
  <si>
    <t>1850-1860</t>
  </si>
  <si>
    <r>
      <t>Local</t>
    </r>
    <r>
      <rPr>
        <b/>
        <sz val="12"/>
        <rFont val="Times New Roman"/>
        <family val="0"/>
      </rPr>
      <t xml:space="preserve"> Monetary Units</t>
    </r>
  </si>
  <si>
    <t>In grams of silver</t>
  </si>
  <si>
    <t>per month</t>
  </si>
  <si>
    <t>per day</t>
  </si>
  <si>
    <t>Grams of silver  per currency unit</t>
  </si>
  <si>
    <t>Colonial currencies</t>
  </si>
  <si>
    <r>
      <t xml:space="preserve">Using the </t>
    </r>
    <r>
      <rPr>
        <u val="single"/>
        <sz val="12"/>
        <rFont val="Times New Roman"/>
        <family val="0"/>
      </rPr>
      <t>Virginia</t>
    </r>
    <r>
      <rPr>
        <sz val="12"/>
        <rFont val="Times New Roman"/>
        <family val="0"/>
      </rPr>
      <t xml:space="preserve"> currency for the</t>
    </r>
  </si>
  <si>
    <t>colonial era, as McCusker does</t>
  </si>
  <si>
    <t>per load</t>
  </si>
  <si>
    <r>
      <t>of the United States, Millennial Edition</t>
    </r>
    <r>
      <rPr>
        <sz val="12"/>
        <rFont val="Times New Roman"/>
        <family val="0"/>
      </rPr>
      <t xml:space="preserve"> (Cambridge: Cambridge University Press, 2006), vol. 5.</t>
    </r>
  </si>
  <si>
    <r>
      <t>Sources</t>
    </r>
    <r>
      <rPr>
        <sz val="12"/>
        <rFont val="Times New Roman"/>
        <family val="0"/>
      </rPr>
      <t>:</t>
    </r>
  </si>
  <si>
    <r>
      <t xml:space="preserve">(1)The Colonial Williamsburg Foundation:  </t>
    </r>
    <r>
      <rPr>
        <i/>
        <sz val="12"/>
        <rFont val="Times New Roman"/>
        <family val="0"/>
      </rPr>
      <t xml:space="preserve">Provisioning Early American Towns.  </t>
    </r>
  </si>
  <si>
    <r>
      <t>The Chesapeake: A Multidisciplinary Case Study.</t>
    </r>
    <r>
      <rPr>
        <sz val="12"/>
        <rFont val="Times New Roman"/>
        <family val="0"/>
      </rPr>
      <t xml:space="preserve">  Final Performance Report by Lois Carr and Lorena Walsh.</t>
    </r>
  </si>
  <si>
    <t>Virginia £</t>
  </si>
  <si>
    <t>Maryland</t>
  </si>
  <si>
    <t>per gallon</t>
  </si>
  <si>
    <t>per dozen</t>
  </si>
  <si>
    <t>Prices in The Chesapeake-1700-1830</t>
  </si>
  <si>
    <t>Year:</t>
  </si>
  <si>
    <t>Commodity:</t>
  </si>
  <si>
    <t>Physical Unit:</t>
  </si>
  <si>
    <t>Monetary Unit:</t>
  </si>
  <si>
    <t>Barley</t>
  </si>
  <si>
    <t>Oats</t>
  </si>
  <si>
    <t>Wheat</t>
  </si>
  <si>
    <t>Local Physical &amp; Monetary Units</t>
  </si>
  <si>
    <t>Grams of Silver/Metric Unit</t>
  </si>
  <si>
    <t>Firewood</t>
  </si>
  <si>
    <t>Beef</t>
  </si>
  <si>
    <t>Eggs</t>
  </si>
  <si>
    <t>Pork</t>
  </si>
  <si>
    <t>Coffee</t>
  </si>
  <si>
    <t>Tea</t>
  </si>
  <si>
    <t>Wine</t>
  </si>
  <si>
    <t>Nutmeg</t>
  </si>
  <si>
    <t>Salt</t>
  </si>
  <si>
    <t>Sugar</t>
  </si>
  <si>
    <t>Drink, 1739-1805</t>
  </si>
  <si>
    <t>Fuel &amp; Light, 1740-1807</t>
  </si>
  <si>
    <t>Grains, 1736-1807</t>
  </si>
  <si>
    <t>Prices in The Chesapeake</t>
  </si>
  <si>
    <t>Animal products, 1733-1827</t>
  </si>
  <si>
    <t>British £</t>
  </si>
  <si>
    <t>Peter Lindert, April 2006.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</si>
</sst>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"/>
    <numFmt numFmtId="167" formatCode="0.0"/>
  </numFmts>
  <fonts count="11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2"/>
      <name val="Times New Roman"/>
      <family val="0"/>
    </font>
    <font>
      <u val="single"/>
      <sz val="12"/>
      <name val="Times New Roman"/>
      <family val="0"/>
    </font>
    <font>
      <sz val="8"/>
      <name val="Verdana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0"/>
    </font>
    <font>
      <sz val="10"/>
      <name val="Palatino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164" fontId="0" fillId="0" borderId="0" xfId="0" applyAlignment="1">
      <alignment/>
    </xf>
    <xf numFmtId="49" fontId="1" fillId="0" borderId="0" xfId="0" applyNumberFormat="1" applyFont="1" applyAlignment="1">
      <alignment/>
    </xf>
    <xf numFmtId="164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49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49" fontId="1" fillId="0" borderId="3" xfId="0" applyNumberFormat="1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6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164" fontId="6" fillId="0" borderId="0" xfId="0" applyFont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49" fontId="5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8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" fontId="2" fillId="0" borderId="0" xfId="21" applyNumberFormat="1" applyFont="1" applyAlignment="1">
      <alignment horizontal="left"/>
      <protection/>
    </xf>
    <xf numFmtId="1" fontId="6" fillId="0" borderId="0" xfId="21" applyNumberFormat="1" applyFont="1" applyAlignment="1">
      <alignment horizontal="left"/>
      <protection/>
    </xf>
    <xf numFmtId="2" fontId="2" fillId="0" borderId="0" xfId="21" applyNumberFormat="1" applyFont="1">
      <alignment/>
      <protection/>
    </xf>
    <xf numFmtId="2" fontId="5" fillId="0" borderId="0" xfId="21" applyNumberFormat="1" applyFont="1">
      <alignment/>
      <protection/>
    </xf>
    <xf numFmtId="164" fontId="2" fillId="0" borderId="7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iladelphia_1784-186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F16" sqref="F16"/>
    </sheetView>
  </sheetViews>
  <sheetFormatPr defaultColWidth="11.421875" defaultRowHeight="12.75"/>
  <cols>
    <col min="1" max="16384" width="10.8515625" style="6" customWidth="1"/>
  </cols>
  <sheetData>
    <row r="1" ht="15">
      <c r="A1" s="6" t="s">
        <v>121</v>
      </c>
    </row>
    <row r="3" ht="15">
      <c r="A3" s="28" t="s">
        <v>88</v>
      </c>
    </row>
    <row r="4" ht="15">
      <c r="A4" s="5" t="s">
        <v>89</v>
      </c>
    </row>
    <row r="5" ht="15">
      <c r="A5" s="29" t="s">
        <v>90</v>
      </c>
    </row>
    <row r="6" ht="15">
      <c r="A6" s="5"/>
    </row>
    <row r="7" ht="15">
      <c r="A7" s="6" t="s">
        <v>52</v>
      </c>
    </row>
    <row r="8" ht="15">
      <c r="A8" s="6" t="s">
        <v>53</v>
      </c>
    </row>
    <row r="9" ht="15">
      <c r="A9" s="27" t="s">
        <v>87</v>
      </c>
    </row>
    <row r="11" ht="15">
      <c r="A11" s="6" t="s">
        <v>60</v>
      </c>
    </row>
    <row r="12" ht="15">
      <c r="A12" s="6" t="s">
        <v>59</v>
      </c>
    </row>
    <row r="13" ht="15">
      <c r="A13" s="6" t="s">
        <v>61</v>
      </c>
    </row>
    <row r="14" ht="15">
      <c r="A14" s="6" t="s">
        <v>62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 topLeftCell="A1">
      <pane xSplit="10600" ySplit="3600" topLeftCell="M87" activePane="bottomLeft" state="split"/>
      <selection pane="topLeft" activeCell="I9" sqref="I9"/>
      <selection pane="topRight" activeCell="R9" sqref="R9"/>
      <selection pane="bottomLeft" activeCell="I62" sqref="I62:I97"/>
      <selection pane="bottomRight" activeCell="Q77" sqref="Q77"/>
    </sheetView>
  </sheetViews>
  <sheetFormatPr defaultColWidth="11.421875" defaultRowHeight="12.75"/>
  <cols>
    <col min="1" max="1" width="14.8515625" style="5" customWidth="1"/>
    <col min="2" max="2" width="2.28125" style="6" customWidth="1"/>
    <col min="3" max="3" width="12.00390625" style="6" customWidth="1"/>
    <col min="4" max="4" width="11.7109375" style="6" customWidth="1"/>
    <col min="5" max="5" width="8.8515625" style="6" customWidth="1"/>
    <col min="6" max="6" width="2.421875" style="6" customWidth="1"/>
    <col min="7" max="7" width="10.00390625" style="6" customWidth="1"/>
    <col min="8" max="8" width="9.00390625" style="6" customWidth="1"/>
    <col min="9" max="9" width="8.8515625" style="6" customWidth="1"/>
    <col min="10" max="10" width="19.140625" style="6" customWidth="1"/>
    <col min="11" max="11" width="4.8515625" style="6" customWidth="1"/>
    <col min="12" max="14" width="8.8515625" style="6" customWidth="1"/>
    <col min="15" max="15" width="6.00390625" style="6" customWidth="1"/>
    <col min="16" max="17" width="8.8515625" style="6" customWidth="1"/>
    <col min="18" max="18" width="10.00390625" style="6" customWidth="1"/>
    <col min="19" max="16384" width="8.8515625" style="6" customWidth="1"/>
  </cols>
  <sheetData>
    <row r="1" spans="1:18" s="2" customFormat="1" ht="15">
      <c r="A1" s="1" t="s">
        <v>118</v>
      </c>
      <c r="I1" s="6" t="s">
        <v>20</v>
      </c>
      <c r="J1" s="6" t="s">
        <v>26</v>
      </c>
      <c r="L1" s="6" t="s">
        <v>13</v>
      </c>
      <c r="P1" s="6">
        <v>0.618</v>
      </c>
      <c r="Q1" s="6">
        <v>0.412</v>
      </c>
      <c r="R1" s="6">
        <v>0.772</v>
      </c>
    </row>
    <row r="2" spans="9:18" s="2" customFormat="1" ht="15.75" thickBot="1">
      <c r="I2" s="6" t="s">
        <v>21</v>
      </c>
      <c r="J2" s="6" t="s">
        <v>27</v>
      </c>
      <c r="L2" s="2" t="s">
        <v>6</v>
      </c>
      <c r="P2" s="6"/>
      <c r="Q2" s="6"/>
      <c r="R2" s="6"/>
    </row>
    <row r="3" spans="1:16" s="2" customFormat="1" ht="15.75" thickBot="1">
      <c r="A3" s="3" t="s">
        <v>117</v>
      </c>
      <c r="G3" s="20" t="s">
        <v>5</v>
      </c>
      <c r="J3" s="42" t="s">
        <v>19</v>
      </c>
      <c r="L3" s="2" t="s">
        <v>28</v>
      </c>
      <c r="P3" s="2" t="s">
        <v>9</v>
      </c>
    </row>
    <row r="4" spans="3:16" ht="15">
      <c r="C4" s="20" t="s">
        <v>103</v>
      </c>
      <c r="G4" s="20" t="s">
        <v>4</v>
      </c>
      <c r="J4" s="42" t="s">
        <v>22</v>
      </c>
      <c r="L4" s="20" t="s">
        <v>104</v>
      </c>
      <c r="P4" s="6" t="s">
        <v>8</v>
      </c>
    </row>
    <row r="5" spans="1:18" s="7" customFormat="1" ht="15">
      <c r="A5" s="25" t="s">
        <v>97</v>
      </c>
      <c r="B5" s="11"/>
      <c r="C5" s="11" t="s">
        <v>100</v>
      </c>
      <c r="D5" s="11" t="s">
        <v>101</v>
      </c>
      <c r="E5" s="11" t="s">
        <v>102</v>
      </c>
      <c r="F5" s="11"/>
      <c r="G5" s="11"/>
      <c r="H5" s="11"/>
      <c r="I5" s="11"/>
      <c r="J5" s="11" t="s">
        <v>24</v>
      </c>
      <c r="K5" s="42"/>
      <c r="L5" s="11" t="s">
        <v>100</v>
      </c>
      <c r="M5" s="11" t="s">
        <v>101</v>
      </c>
      <c r="N5" s="11" t="s">
        <v>102</v>
      </c>
      <c r="O5" s="11"/>
      <c r="P5" s="11" t="s">
        <v>100</v>
      </c>
      <c r="Q5" s="11" t="s">
        <v>101</v>
      </c>
      <c r="R5" s="11" t="s">
        <v>102</v>
      </c>
    </row>
    <row r="6" spans="1:18" s="7" customFormat="1" ht="15">
      <c r="A6" s="25" t="s">
        <v>99</v>
      </c>
      <c r="B6" s="11"/>
      <c r="C6" s="19" t="s">
        <v>120</v>
      </c>
      <c r="D6" s="19" t="s">
        <v>120</v>
      </c>
      <c r="E6" s="19" t="s">
        <v>120</v>
      </c>
      <c r="F6" s="11"/>
      <c r="G6" s="26" t="s">
        <v>2</v>
      </c>
      <c r="H6" s="26" t="s">
        <v>3</v>
      </c>
      <c r="I6" s="26" t="s">
        <v>0</v>
      </c>
      <c r="J6" s="11" t="s">
        <v>25</v>
      </c>
      <c r="K6" s="43"/>
      <c r="L6" s="11" t="s">
        <v>7</v>
      </c>
      <c r="M6" s="11" t="s">
        <v>7</v>
      </c>
      <c r="N6" s="11" t="s">
        <v>7</v>
      </c>
      <c r="O6" s="11"/>
      <c r="P6" s="11" t="s">
        <v>7</v>
      </c>
      <c r="Q6" s="11" t="s">
        <v>7</v>
      </c>
      <c r="R6" s="11" t="s">
        <v>7</v>
      </c>
    </row>
    <row r="7" spans="1:18" s="7" customFormat="1" ht="15">
      <c r="A7" s="25" t="s">
        <v>98</v>
      </c>
      <c r="B7" s="11"/>
      <c r="C7" s="11" t="s">
        <v>11</v>
      </c>
      <c r="D7" s="11" t="s">
        <v>11</v>
      </c>
      <c r="E7" s="11" t="s">
        <v>11</v>
      </c>
      <c r="F7" s="11"/>
      <c r="G7" s="19" t="s">
        <v>1</v>
      </c>
      <c r="H7" s="11" t="s">
        <v>1</v>
      </c>
      <c r="I7" s="11"/>
      <c r="J7" s="11" t="s">
        <v>23</v>
      </c>
      <c r="K7" s="11"/>
      <c r="L7" s="11" t="s">
        <v>10</v>
      </c>
      <c r="M7" s="11" t="s">
        <v>10</v>
      </c>
      <c r="N7" s="11" t="s">
        <v>10</v>
      </c>
      <c r="O7" s="11"/>
      <c r="P7" s="11" t="s">
        <v>12</v>
      </c>
      <c r="Q7" s="11" t="s">
        <v>12</v>
      </c>
      <c r="R7" s="11" t="s">
        <v>12</v>
      </c>
    </row>
    <row r="8" s="2" customFormat="1" ht="15">
      <c r="A8" s="9" t="s">
        <v>96</v>
      </c>
    </row>
    <row r="9" spans="1:18" ht="15">
      <c r="A9" s="30">
        <v>1736</v>
      </c>
      <c r="E9" s="6">
        <v>0.16</v>
      </c>
      <c r="G9" s="6">
        <v>83.45184571412446</v>
      </c>
      <c r="H9" s="6">
        <v>48.42746890201823</v>
      </c>
      <c r="I9" s="6">
        <v>90.76943890036829</v>
      </c>
      <c r="L9" s="2"/>
      <c r="N9" s="6">
        <v>0.4121317354084658</v>
      </c>
      <c r="R9" s="6">
        <v>0.5338493981974946</v>
      </c>
    </row>
    <row r="10" spans="1:18" ht="15">
      <c r="A10" s="30">
        <v>1737</v>
      </c>
      <c r="E10" s="6">
        <v>0.164</v>
      </c>
      <c r="G10" s="6">
        <v>80.8471934925179</v>
      </c>
      <c r="H10" s="6">
        <v>44.55327138985677</v>
      </c>
      <c r="I10" s="6">
        <v>91.57541599493705</v>
      </c>
      <c r="L10" s="2"/>
      <c r="N10" s="6">
        <v>0.4261859934495779</v>
      </c>
      <c r="R10" s="6">
        <v>0.552054395660075</v>
      </c>
    </row>
    <row r="11" spans="1:18" ht="15">
      <c r="A11" s="30">
        <v>1738</v>
      </c>
      <c r="E11" s="6">
        <v>0.175</v>
      </c>
      <c r="G11" s="6">
        <v>82.25016871558257</v>
      </c>
      <c r="H11" s="6">
        <v>47.73632986527318</v>
      </c>
      <c r="I11" s="6">
        <v>90.0066088683975</v>
      </c>
      <c r="L11" s="2"/>
      <c r="N11" s="6">
        <v>0.4469808039947094</v>
      </c>
      <c r="R11" s="6">
        <v>0.5789906787496236</v>
      </c>
    </row>
    <row r="12" spans="1:12" ht="15">
      <c r="A12" s="30">
        <v>1739</v>
      </c>
      <c r="G12" s="6">
        <v>83.53320719562166</v>
      </c>
      <c r="H12" s="6">
        <v>49.262794548713806</v>
      </c>
      <c r="I12" s="6">
        <v>90.9250436527689</v>
      </c>
      <c r="L12" s="2"/>
    </row>
    <row r="13" spans="1:12" ht="15">
      <c r="A13" s="30">
        <v>1740</v>
      </c>
      <c r="G13" s="6">
        <v>77.6947394493875</v>
      </c>
      <c r="H13" s="6">
        <v>48.18862095467765</v>
      </c>
      <c r="I13" s="6">
        <v>90.15960698934913</v>
      </c>
      <c r="L13" s="2"/>
    </row>
    <row r="14" spans="1:18" ht="15">
      <c r="A14" s="30">
        <v>1741</v>
      </c>
      <c r="E14" s="6">
        <v>0.183</v>
      </c>
      <c r="G14" s="6">
        <v>80.23568540170143</v>
      </c>
      <c r="H14" s="6">
        <v>45.501523131926106</v>
      </c>
      <c r="I14" s="6">
        <v>89.91215569473839</v>
      </c>
      <c r="L14" s="2"/>
      <c r="N14" s="6">
        <v>0.4669237064654822</v>
      </c>
      <c r="R14" s="6">
        <v>0.6048234539708318</v>
      </c>
    </row>
    <row r="15" spans="1:18" ht="15">
      <c r="A15" s="30">
        <v>1742</v>
      </c>
      <c r="E15" s="6">
        <v>0.197</v>
      </c>
      <c r="G15" s="6">
        <v>80.16061782989703</v>
      </c>
      <c r="H15" s="6">
        <v>40.138082333204295</v>
      </c>
      <c r="I15" s="6">
        <v>91.86241523681808</v>
      </c>
      <c r="L15" s="2"/>
      <c r="N15" s="6">
        <v>0.5135473708576623</v>
      </c>
      <c r="R15" s="6">
        <v>0.6652168016290962</v>
      </c>
    </row>
    <row r="16" spans="1:18" ht="15">
      <c r="A16" s="30">
        <v>1743</v>
      </c>
      <c r="E16" s="6">
        <v>0.213</v>
      </c>
      <c r="G16" s="6">
        <v>80.84132564569742</v>
      </c>
      <c r="H16" s="6">
        <v>43.1016091922614</v>
      </c>
      <c r="I16" s="6">
        <v>91.86241523681808</v>
      </c>
      <c r="L16" s="2"/>
      <c r="N16" s="6">
        <v>0.5552568019933101</v>
      </c>
      <c r="R16" s="6">
        <v>0.7192445621675001</v>
      </c>
    </row>
    <row r="17" spans="1:18" ht="15">
      <c r="A17" s="30">
        <v>1744</v>
      </c>
      <c r="E17" s="6">
        <v>0.146</v>
      </c>
      <c r="G17" s="6">
        <v>79.87892891182008</v>
      </c>
      <c r="H17" s="6">
        <v>54.06950411390385</v>
      </c>
      <c r="I17" s="6">
        <v>91.38757669399567</v>
      </c>
      <c r="L17" s="2"/>
      <c r="N17" s="6">
        <v>0.37863123804090265</v>
      </c>
      <c r="R17" s="6">
        <v>0.4904549715555734</v>
      </c>
    </row>
    <row r="18" spans="1:12" ht="15">
      <c r="A18" s="30">
        <v>1745</v>
      </c>
      <c r="G18" s="6">
        <v>79.5594131961728</v>
      </c>
      <c r="H18" s="6">
        <v>55.69158923732096</v>
      </c>
      <c r="I18" s="6">
        <v>87.26353688079122</v>
      </c>
      <c r="L18" s="2"/>
    </row>
    <row r="19" spans="1:12" ht="15">
      <c r="A19" s="30">
        <v>1746</v>
      </c>
      <c r="C19" s="11"/>
      <c r="G19" s="6">
        <v>80.84132564569742</v>
      </c>
      <c r="H19" s="6">
        <v>53.89421709713162</v>
      </c>
      <c r="I19" s="6">
        <v>83.23358128429378</v>
      </c>
      <c r="L19" s="2"/>
    </row>
    <row r="20" spans="1:18" ht="15">
      <c r="A20" s="30">
        <v>1747</v>
      </c>
      <c r="C20" s="11"/>
      <c r="E20" s="6">
        <v>0.15</v>
      </c>
      <c r="G20" s="6">
        <v>79.09613582917336</v>
      </c>
      <c r="H20" s="6">
        <v>51.368896589328926</v>
      </c>
      <c r="I20" s="6">
        <v>82.0683602082537</v>
      </c>
      <c r="L20" s="2"/>
      <c r="N20" s="6">
        <v>0.34933607739260636</v>
      </c>
      <c r="R20" s="6">
        <v>0.4525078722702155</v>
      </c>
    </row>
    <row r="21" spans="1:18" ht="15">
      <c r="A21" s="30">
        <v>1748</v>
      </c>
      <c r="C21" s="11"/>
      <c r="E21" s="6">
        <v>0.2</v>
      </c>
      <c r="G21" s="6">
        <v>79.01197309685885</v>
      </c>
      <c r="H21" s="6">
        <v>55.30171216654681</v>
      </c>
      <c r="I21" s="6">
        <v>83.87919156159494</v>
      </c>
      <c r="L21" s="2"/>
      <c r="N21" s="6">
        <v>0.47605886410848747</v>
      </c>
      <c r="R21" s="6">
        <v>0.6166565597260201</v>
      </c>
    </row>
    <row r="22" spans="1:18" ht="15">
      <c r="A22" s="30">
        <v>1749</v>
      </c>
      <c r="C22" s="11"/>
      <c r="E22" s="6">
        <v>0.167</v>
      </c>
      <c r="G22" s="6">
        <v>82.20767471742705</v>
      </c>
      <c r="H22" s="6">
        <v>60.20712349980644</v>
      </c>
      <c r="I22" s="6">
        <v>90.31312614501088</v>
      </c>
      <c r="L22" s="2"/>
      <c r="N22" s="6">
        <v>0.4280000018790777</v>
      </c>
      <c r="R22" s="6">
        <v>0.5544041475117587</v>
      </c>
    </row>
    <row r="23" spans="1:18" ht="15">
      <c r="A23" s="30">
        <v>1750</v>
      </c>
      <c r="C23" s="11"/>
      <c r="E23" s="6">
        <v>0.15</v>
      </c>
      <c r="G23" s="6">
        <v>85.67936805741687</v>
      </c>
      <c r="H23" s="6">
        <v>62.715753645631715</v>
      </c>
      <c r="I23" s="6">
        <v>88.65969790228601</v>
      </c>
      <c r="L23" s="2"/>
      <c r="N23" s="6">
        <v>0.3773930782752888</v>
      </c>
      <c r="R23" s="6">
        <v>0.48885113766229116</v>
      </c>
    </row>
    <row r="24" spans="1:18" ht="15">
      <c r="A24" s="30">
        <v>1751</v>
      </c>
      <c r="C24" s="11"/>
      <c r="E24" s="6">
        <v>0.163</v>
      </c>
      <c r="G24" s="6">
        <v>79.5594131961728</v>
      </c>
      <c r="H24" s="6">
        <v>66.76447789644662</v>
      </c>
      <c r="I24" s="6">
        <v>86.43735718969572</v>
      </c>
      <c r="L24" s="2"/>
      <c r="N24" s="6">
        <v>0.3998209149499249</v>
      </c>
      <c r="R24" s="6">
        <v>0.5179027395724416</v>
      </c>
    </row>
    <row r="25" spans="1:12" ht="15">
      <c r="A25" s="30">
        <v>1752</v>
      </c>
      <c r="C25" s="11"/>
      <c r="G25" s="6">
        <v>74.25545231642795</v>
      </c>
      <c r="H25" s="6">
        <v>70.71947839659805</v>
      </c>
      <c r="I25" s="6">
        <v>85.8974153425171</v>
      </c>
      <c r="J25" s="44">
        <v>27.84579461866048</v>
      </c>
      <c r="K25" s="44"/>
      <c r="L25" s="2"/>
    </row>
    <row r="26" spans="1:12" ht="15">
      <c r="A26" s="30">
        <v>1753</v>
      </c>
      <c r="C26" s="11"/>
      <c r="G26" s="6">
        <v>72.9042927573255</v>
      </c>
      <c r="H26" s="6">
        <v>73.11966026038331</v>
      </c>
      <c r="I26" s="6">
        <v>86.12323395549517</v>
      </c>
      <c r="J26" s="44">
        <v>27.339109783997067</v>
      </c>
      <c r="K26" s="44"/>
      <c r="L26" s="2"/>
    </row>
    <row r="27" spans="1:18" ht="15">
      <c r="A27" s="30">
        <v>1754</v>
      </c>
      <c r="C27" s="11"/>
      <c r="D27" s="6">
        <v>0.05</v>
      </c>
      <c r="E27" s="6">
        <v>0.175</v>
      </c>
      <c r="G27" s="6">
        <v>70.99896639128119</v>
      </c>
      <c r="H27" s="6">
        <v>70.71947839659805</v>
      </c>
      <c r="I27" s="6">
        <v>87.73783259128942</v>
      </c>
      <c r="J27" s="44">
        <v>26.624612396730445</v>
      </c>
      <c r="K27" s="44"/>
      <c r="L27" s="2"/>
      <c r="M27" s="6">
        <v>0.12448967421222144</v>
      </c>
      <c r="N27" s="6">
        <v>0.435713859742775</v>
      </c>
      <c r="Q27" s="6">
        <v>0.30215940342772196</v>
      </c>
      <c r="R27" s="6">
        <v>0.5643961913766515</v>
      </c>
    </row>
    <row r="28" spans="1:18" ht="15">
      <c r="A28" s="30">
        <v>1755</v>
      </c>
      <c r="D28" s="6">
        <v>0.109</v>
      </c>
      <c r="E28" s="6">
        <v>0.198</v>
      </c>
      <c r="G28" s="6">
        <v>70.77340098782686</v>
      </c>
      <c r="H28" s="6">
        <v>68.36679258202918</v>
      </c>
      <c r="I28" s="6">
        <v>86.51120658224615</v>
      </c>
      <c r="J28" s="44">
        <v>26.540025370435075</v>
      </c>
      <c r="K28" s="44"/>
      <c r="L28" s="2"/>
      <c r="M28" s="6">
        <v>0.26759333458568146</v>
      </c>
      <c r="N28" s="6">
        <v>0.48608697475197193</v>
      </c>
      <c r="Q28" s="6">
        <v>0.6494983849167026</v>
      </c>
      <c r="R28" s="6">
        <v>0.6296463403522953</v>
      </c>
    </row>
    <row r="29" spans="1:18" ht="15">
      <c r="A29" s="30">
        <v>1756</v>
      </c>
      <c r="D29" s="6">
        <v>0.053</v>
      </c>
      <c r="E29" s="6">
        <v>0.169</v>
      </c>
      <c r="G29" s="6">
        <v>73.67099575014348</v>
      </c>
      <c r="H29" s="6">
        <v>67.96215661397396</v>
      </c>
      <c r="I29" s="6">
        <v>87.2293668060474</v>
      </c>
      <c r="J29" s="44">
        <v>27.626623406303803</v>
      </c>
      <c r="K29" s="44"/>
      <c r="L29" s="2"/>
      <c r="M29" s="6">
        <v>0.1311943142745399</v>
      </c>
      <c r="N29" s="6">
        <v>0.41833658702636317</v>
      </c>
      <c r="Q29" s="6">
        <v>0.31843280163723275</v>
      </c>
      <c r="R29" s="6">
        <v>0.5418867707595377</v>
      </c>
    </row>
    <row r="30" spans="1:12" ht="15">
      <c r="A30" s="30">
        <v>1757</v>
      </c>
      <c r="G30" s="6">
        <v>76.81598515492546</v>
      </c>
      <c r="H30" s="6">
        <v>67.73896398141575</v>
      </c>
      <c r="I30" s="6">
        <v>81.5814681569193</v>
      </c>
      <c r="J30" s="44">
        <v>28.805994433097048</v>
      </c>
      <c r="K30" s="44"/>
      <c r="L30" s="2"/>
    </row>
    <row r="31" spans="1:18" ht="15">
      <c r="A31" s="30">
        <v>1758</v>
      </c>
      <c r="E31" s="6">
        <v>0.154</v>
      </c>
      <c r="G31" s="6">
        <v>70.71947839659805</v>
      </c>
      <c r="H31" s="6">
        <v>70.73744346160416</v>
      </c>
      <c r="I31" s="6">
        <v>80.15484921894208</v>
      </c>
      <c r="J31" s="44">
        <v>26.51980439872427</v>
      </c>
      <c r="K31" s="44"/>
      <c r="L31" s="2"/>
      <c r="N31" s="6">
        <v>0.35028936064352223</v>
      </c>
      <c r="R31" s="6">
        <v>0.45374269513409615</v>
      </c>
    </row>
    <row r="32" spans="1:18" ht="15">
      <c r="A32" s="30">
        <v>1759</v>
      </c>
      <c r="D32" s="6">
        <v>0.079</v>
      </c>
      <c r="E32" s="6">
        <v>0.175</v>
      </c>
      <c r="G32" s="6">
        <v>67.50495665129813</v>
      </c>
      <c r="H32" s="6">
        <v>74.25545231642795</v>
      </c>
      <c r="I32" s="6">
        <v>79.95920924238472</v>
      </c>
      <c r="J32" s="44">
        <v>25.3143587442368</v>
      </c>
      <c r="K32" s="44"/>
      <c r="L32" s="2"/>
      <c r="M32" s="6">
        <v>0.1792553003816338</v>
      </c>
      <c r="N32" s="6">
        <v>0.397084526161847</v>
      </c>
      <c r="Q32" s="6">
        <v>0.4350856805379461</v>
      </c>
      <c r="R32" s="6">
        <v>0.5143581945101645</v>
      </c>
    </row>
    <row r="33" spans="1:18" ht="15">
      <c r="A33" s="30">
        <v>1760</v>
      </c>
      <c r="E33" s="6">
        <v>0.175</v>
      </c>
      <c r="G33" s="6">
        <v>70.22013521286213</v>
      </c>
      <c r="H33" s="6">
        <v>75.51401930484198</v>
      </c>
      <c r="I33" s="6">
        <v>78.61047249251318</v>
      </c>
      <c r="J33" s="44">
        <v>26.332550704823298</v>
      </c>
      <c r="K33" s="44"/>
      <c r="L33" s="2"/>
      <c r="N33" s="6">
        <v>0.3903865798175262</v>
      </c>
      <c r="R33" s="6">
        <v>0.5056820982092308</v>
      </c>
    </row>
    <row r="34" spans="1:12" ht="15">
      <c r="A34" s="30">
        <v>1761</v>
      </c>
      <c r="G34" s="6">
        <v>65.8682309134488</v>
      </c>
      <c r="H34" s="6">
        <v>74.87944771404499</v>
      </c>
      <c r="I34" s="6">
        <v>77.8685531841736</v>
      </c>
      <c r="J34" s="44">
        <v>24.7005865925433</v>
      </c>
      <c r="K34" s="44"/>
      <c r="L34" s="2"/>
    </row>
    <row r="35" spans="1:18" ht="15">
      <c r="A35" s="30">
        <v>1762</v>
      </c>
      <c r="E35" s="6">
        <v>0.19</v>
      </c>
      <c r="G35" s="6">
        <v>64.5699585360243</v>
      </c>
      <c r="H35" s="6">
        <v>76.81598515492546</v>
      </c>
      <c r="I35" s="6">
        <v>72.87567290934436</v>
      </c>
      <c r="J35" s="44">
        <v>24.213734451009113</v>
      </c>
      <c r="K35" s="44"/>
      <c r="L35" s="2"/>
      <c r="N35" s="6">
        <v>0.3929276611928667</v>
      </c>
      <c r="R35" s="6">
        <v>0.508973654394905</v>
      </c>
    </row>
    <row r="36" spans="1:12" ht="15">
      <c r="A36" s="30">
        <v>1763</v>
      </c>
      <c r="G36" s="6">
        <v>66.5848747457209</v>
      </c>
      <c r="H36" s="6">
        <v>79.5594131961728</v>
      </c>
      <c r="I36" s="6">
        <v>69.55797069546114</v>
      </c>
      <c r="J36" s="44">
        <v>24.969328029645336</v>
      </c>
      <c r="K36" s="44"/>
      <c r="L36" s="2"/>
    </row>
    <row r="37" spans="1:18" ht="15">
      <c r="A37" s="30">
        <v>1764</v>
      </c>
      <c r="E37" s="6">
        <v>0.228</v>
      </c>
      <c r="G37" s="6">
        <v>66.86869092552196</v>
      </c>
      <c r="H37" s="6">
        <v>79.5594131961728</v>
      </c>
      <c r="I37" s="6">
        <v>69.36736530774238</v>
      </c>
      <c r="J37" s="44">
        <v>25.075759097070737</v>
      </c>
      <c r="K37" s="44"/>
      <c r="L37" s="2"/>
      <c r="N37" s="6">
        <v>0.44881407787296074</v>
      </c>
      <c r="R37" s="6">
        <v>0.581365385845804</v>
      </c>
    </row>
    <row r="38" spans="1:18" ht="15">
      <c r="A38" s="30">
        <v>1765</v>
      </c>
      <c r="E38" s="6">
        <v>0.233</v>
      </c>
      <c r="G38" s="6">
        <v>66.87270561637963</v>
      </c>
      <c r="I38" s="6">
        <v>69.17780167358669</v>
      </c>
      <c r="J38" s="44">
        <v>25.077264606142364</v>
      </c>
      <c r="K38" s="44"/>
      <c r="L38" s="2"/>
      <c r="N38" s="6">
        <v>0.4574030985540367</v>
      </c>
      <c r="R38" s="6">
        <v>0.5924910603031563</v>
      </c>
    </row>
    <row r="39" spans="1:18" ht="15">
      <c r="A39" s="30">
        <v>1766</v>
      </c>
      <c r="E39" s="6">
        <v>0.224</v>
      </c>
      <c r="G39" s="6">
        <v>68.06182613788079</v>
      </c>
      <c r="I39" s="6">
        <v>86.59864599179126</v>
      </c>
      <c r="J39" s="44">
        <v>25.523184801705295</v>
      </c>
      <c r="K39" s="44"/>
      <c r="L39" s="2"/>
      <c r="N39" s="6">
        <v>0.5504723942836416</v>
      </c>
      <c r="R39" s="6">
        <v>0.713047142854458</v>
      </c>
    </row>
    <row r="40" spans="1:18" ht="15">
      <c r="A40" s="30">
        <v>1767</v>
      </c>
      <c r="E40" s="6">
        <v>0.21</v>
      </c>
      <c r="G40" s="6">
        <v>67.92899827690549</v>
      </c>
      <c r="I40" s="6">
        <v>88.7515366331808</v>
      </c>
      <c r="J40" s="44">
        <v>25.47337435383956</v>
      </c>
      <c r="K40" s="44"/>
      <c r="L40" s="2"/>
      <c r="N40" s="6">
        <v>0.5288976047268076</v>
      </c>
      <c r="R40" s="6">
        <v>0.6851005242575228</v>
      </c>
    </row>
    <row r="41" spans="1:18" ht="15">
      <c r="A41" s="30">
        <v>1768</v>
      </c>
      <c r="E41" s="6">
        <v>0.226</v>
      </c>
      <c r="G41" s="6">
        <v>67.5295128377846</v>
      </c>
      <c r="I41" s="6">
        <v>89.09228801363136</v>
      </c>
      <c r="J41" s="44">
        <v>25.323567314169225</v>
      </c>
      <c r="K41" s="44"/>
      <c r="L41" s="2"/>
      <c r="N41" s="6">
        <v>0.5713799225596836</v>
      </c>
      <c r="R41" s="6">
        <v>0.7401294333674658</v>
      </c>
    </row>
    <row r="42" spans="1:18" ht="15">
      <c r="A42" s="30">
        <v>1769</v>
      </c>
      <c r="E42" s="6">
        <v>0.193</v>
      </c>
      <c r="G42" s="6">
        <v>69.05342744863107</v>
      </c>
      <c r="I42" s="6">
        <v>91.52274320019878</v>
      </c>
      <c r="J42" s="44">
        <v>25.895035293236653</v>
      </c>
      <c r="K42" s="44"/>
      <c r="L42" s="2"/>
      <c r="N42" s="6">
        <v>0.5012596679144802</v>
      </c>
      <c r="R42" s="6">
        <v>0.6493000879721246</v>
      </c>
    </row>
    <row r="43" spans="1:18" ht="15">
      <c r="A43" s="30">
        <v>1770</v>
      </c>
      <c r="E43" s="6">
        <v>0.185</v>
      </c>
      <c r="G43" s="6">
        <v>73.74415947738474</v>
      </c>
      <c r="I43" s="6">
        <v>94.27268597091994</v>
      </c>
      <c r="J43" s="44">
        <v>27.654059804019276</v>
      </c>
      <c r="K43" s="44"/>
      <c r="L43" s="2"/>
      <c r="N43" s="6">
        <v>0.49491889397032235</v>
      </c>
      <c r="R43" s="6">
        <v>0.6410866502206248</v>
      </c>
    </row>
    <row r="44" spans="1:18" ht="15">
      <c r="A44" s="30">
        <v>1771</v>
      </c>
      <c r="D44" s="6">
        <v>0.094</v>
      </c>
      <c r="E44" s="6">
        <v>0.204</v>
      </c>
      <c r="G44" s="6">
        <v>69.84147132846873</v>
      </c>
      <c r="I44" s="6">
        <v>91.48515685802211</v>
      </c>
      <c r="J44" s="44">
        <v>26.19055174817577</v>
      </c>
      <c r="K44" s="44"/>
      <c r="L44" s="2"/>
      <c r="M44" s="6">
        <v>0.24403657154442746</v>
      </c>
      <c r="N44" s="6">
        <v>0.5296112829262042</v>
      </c>
      <c r="Q44" s="6">
        <v>0.5923217755932706</v>
      </c>
      <c r="R44" s="6">
        <v>0.6860249778836841</v>
      </c>
    </row>
    <row r="45" spans="1:18" ht="15">
      <c r="A45" s="30">
        <v>1772</v>
      </c>
      <c r="D45" s="6">
        <v>0.093</v>
      </c>
      <c r="E45" s="6">
        <v>0.225</v>
      </c>
      <c r="G45" s="6">
        <v>73.33630397329597</v>
      </c>
      <c r="I45" s="6">
        <v>90.34242718358497</v>
      </c>
      <c r="J45" s="44">
        <v>27.50111398998599</v>
      </c>
      <c r="K45" s="44"/>
      <c r="L45" s="2"/>
      <c r="M45" s="6">
        <v>0.2384246354344165</v>
      </c>
      <c r="N45" s="6">
        <v>0.5768337954058463</v>
      </c>
      <c r="Q45" s="6">
        <v>0.5787005714427585</v>
      </c>
      <c r="R45" s="6">
        <v>0.7471940354998009</v>
      </c>
    </row>
    <row r="46" spans="1:18" ht="15">
      <c r="A46" s="30">
        <v>1773</v>
      </c>
      <c r="E46" s="6">
        <v>0.245</v>
      </c>
      <c r="G46" s="6">
        <v>67.6361297514221</v>
      </c>
      <c r="I46" s="6">
        <v>85.48210166895005</v>
      </c>
      <c r="J46" s="44">
        <v>25.363548656783287</v>
      </c>
      <c r="K46" s="44"/>
      <c r="L46" s="2"/>
      <c r="N46" s="6">
        <v>0.594316379831799</v>
      </c>
      <c r="R46" s="6">
        <v>0.7698398702484442</v>
      </c>
    </row>
    <row r="47" spans="1:18" ht="15">
      <c r="A47" s="30">
        <v>1774</v>
      </c>
      <c r="C47" s="6">
        <v>0.125</v>
      </c>
      <c r="D47" s="6">
        <v>0.063</v>
      </c>
      <c r="E47" s="6">
        <v>0.297</v>
      </c>
      <c r="G47" s="6">
        <v>66.63666076855634</v>
      </c>
      <c r="I47" s="6">
        <v>84.97343490589098</v>
      </c>
      <c r="J47" s="44">
        <v>24.988747788208627</v>
      </c>
      <c r="K47" s="44"/>
      <c r="L47" s="2"/>
      <c r="M47" s="6">
        <v>0.15191482162011216</v>
      </c>
      <c r="N47" s="6">
        <v>0.7161698733519574</v>
      </c>
      <c r="P47" s="6">
        <v>0.48773187195032675</v>
      </c>
      <c r="Q47" s="6">
        <v>0.368725295194447</v>
      </c>
      <c r="R47" s="6">
        <v>0.9276811830983903</v>
      </c>
    </row>
    <row r="48" spans="1:18" ht="15">
      <c r="A48" s="30">
        <v>1775</v>
      </c>
      <c r="C48" s="6">
        <v>0.15</v>
      </c>
      <c r="D48" s="6">
        <v>0.815</v>
      </c>
      <c r="E48" s="6">
        <v>0.194</v>
      </c>
      <c r="G48" s="6">
        <v>71.03066033712258</v>
      </c>
      <c r="I48" s="6">
        <v>90.66599794435648</v>
      </c>
      <c r="J48" s="44">
        <v>26.63649762642097</v>
      </c>
      <c r="K48" s="44"/>
      <c r="L48" s="2"/>
      <c r="M48" s="6">
        <v>2.0969036670918735</v>
      </c>
      <c r="N48" s="6">
        <v>0.4991402594059184</v>
      </c>
      <c r="P48" s="6">
        <v>0.6244873628839935</v>
      </c>
      <c r="Q48" s="6">
        <v>5.089572007504548</v>
      </c>
      <c r="R48" s="6">
        <v>0.6465547401631067</v>
      </c>
    </row>
    <row r="49" spans="1:18" ht="15">
      <c r="A49" s="30">
        <v>1776</v>
      </c>
      <c r="E49" s="6">
        <v>0.15</v>
      </c>
      <c r="G49" s="6">
        <v>65.51951674978936</v>
      </c>
      <c r="I49" s="6">
        <v>84.68271761167941</v>
      </c>
      <c r="J49" s="44">
        <v>24.569818781171</v>
      </c>
      <c r="K49" s="44"/>
      <c r="L49" s="2"/>
      <c r="N49" s="6">
        <v>0.3604644752050828</v>
      </c>
      <c r="R49" s="6">
        <v>0.4669228953433715</v>
      </c>
    </row>
    <row r="50" spans="1:18" ht="15">
      <c r="A50" s="30">
        <v>1777</v>
      </c>
      <c r="C50" s="6">
        <v>0.213</v>
      </c>
      <c r="E50" s="6">
        <v>0.281</v>
      </c>
      <c r="I50" s="6">
        <v>86.51120658224615</v>
      </c>
      <c r="J50" s="45">
        <v>24.569818781171</v>
      </c>
      <c r="K50" s="45"/>
      <c r="L50" s="2"/>
      <c r="N50" s="6">
        <v>0.6898507065924451</v>
      </c>
      <c r="P50" s="6">
        <v>0.8461355106254291</v>
      </c>
      <c r="R50" s="6">
        <v>0.8935889981767423</v>
      </c>
    </row>
    <row r="51" spans="1:18" ht="15">
      <c r="A51" s="30">
        <v>1778</v>
      </c>
      <c r="D51" s="6">
        <v>0.3</v>
      </c>
      <c r="E51" s="6">
        <v>0.559</v>
      </c>
      <c r="I51" s="6">
        <v>83.19627911162378</v>
      </c>
      <c r="J51" s="45">
        <v>24.569818781171</v>
      </c>
      <c r="K51" s="45"/>
      <c r="L51" s="2"/>
      <c r="M51" s="6">
        <v>0.7082744610654995</v>
      </c>
      <c r="N51" s="6">
        <v>1.3197514124520475</v>
      </c>
      <c r="Q51" s="6">
        <v>1.7191127695764552</v>
      </c>
      <c r="R51" s="6">
        <v>1.7095225549896989</v>
      </c>
    </row>
    <row r="52" spans="1:12" ht="15">
      <c r="A52" s="30">
        <v>1779</v>
      </c>
      <c r="E52" s="6">
        <v>6.15</v>
      </c>
      <c r="J52" s="45">
        <v>24.569818781171</v>
      </c>
      <c r="K52" s="45"/>
      <c r="L52" s="2"/>
    </row>
    <row r="53" spans="1:12" ht="15">
      <c r="A53" s="30">
        <v>1780</v>
      </c>
      <c r="J53" s="45">
        <v>24.569818781171</v>
      </c>
      <c r="K53" s="45"/>
      <c r="L53" s="2"/>
    </row>
    <row r="54" spans="1:12" ht="15">
      <c r="A54" s="30">
        <v>1781</v>
      </c>
      <c r="E54" s="6">
        <v>0.278</v>
      </c>
      <c r="J54" s="45">
        <v>24.569818781171</v>
      </c>
      <c r="K54" s="45"/>
      <c r="L54" s="2"/>
    </row>
    <row r="55" spans="1:18" ht="15">
      <c r="A55" s="30">
        <v>1782</v>
      </c>
      <c r="E55" s="6">
        <v>0.295</v>
      </c>
      <c r="I55" s="6">
        <v>83.53947234279</v>
      </c>
      <c r="J55" s="45">
        <v>24.569818781171</v>
      </c>
      <c r="K55" s="45"/>
      <c r="L55" s="2"/>
      <c r="N55" s="6">
        <v>0.6993428968223574</v>
      </c>
      <c r="R55" s="6">
        <v>0.9058845813761106</v>
      </c>
    </row>
    <row r="56" spans="1:12" ht="15">
      <c r="A56" s="30">
        <v>1783</v>
      </c>
      <c r="E56" s="6">
        <v>0.383</v>
      </c>
      <c r="J56" s="45">
        <v>24.569818781171</v>
      </c>
      <c r="K56" s="45"/>
      <c r="L56" s="2"/>
    </row>
    <row r="57" spans="1:18" ht="15">
      <c r="A57" s="30">
        <v>1784</v>
      </c>
      <c r="D57" s="6">
        <v>0.188</v>
      </c>
      <c r="E57" s="6">
        <v>0.329</v>
      </c>
      <c r="G57" s="6">
        <v>65.51951674978936</v>
      </c>
      <c r="I57" s="6">
        <v>83.53947234279</v>
      </c>
      <c r="J57" s="44">
        <v>24.56981878117101</v>
      </c>
      <c r="K57" s="44"/>
      <c r="L57" s="2"/>
      <c r="M57" s="6">
        <v>0.445682930856282</v>
      </c>
      <c r="N57" s="6">
        <v>0.7799451289984937</v>
      </c>
      <c r="Q57" s="6">
        <v>1.081754686544374</v>
      </c>
      <c r="R57" s="6">
        <v>1.0102916178736965</v>
      </c>
    </row>
    <row r="58" spans="1:12" ht="15">
      <c r="A58" s="30">
        <v>1785</v>
      </c>
      <c r="J58" s="45">
        <v>24.56981878117101</v>
      </c>
      <c r="K58" s="45"/>
      <c r="L58" s="2"/>
    </row>
    <row r="59" spans="1:18" ht="15">
      <c r="A59" s="30">
        <v>1786</v>
      </c>
      <c r="C59" s="11"/>
      <c r="E59" s="6">
        <v>0.327</v>
      </c>
      <c r="I59" s="6">
        <v>85.67936805741687</v>
      </c>
      <c r="J59" s="45">
        <v>24.56981878117101</v>
      </c>
      <c r="K59" s="45"/>
      <c r="L59" s="2"/>
      <c r="N59" s="6">
        <v>0.7950609652593807</v>
      </c>
      <c r="R59" s="6">
        <v>1.0298717166572289</v>
      </c>
    </row>
    <row r="60" spans="1:12" ht="15">
      <c r="A60" s="30">
        <v>1787</v>
      </c>
      <c r="C60" s="11"/>
      <c r="G60" s="6">
        <v>65.51951674978936</v>
      </c>
      <c r="I60" s="6">
        <v>79.5594131961728</v>
      </c>
      <c r="J60" s="44">
        <v>24.56981878117101</v>
      </c>
      <c r="K60" s="44"/>
      <c r="L60" s="2"/>
    </row>
    <row r="61" spans="1:12" ht="15">
      <c r="A61" s="30">
        <v>1788</v>
      </c>
      <c r="C61" s="11"/>
      <c r="I61" s="46">
        <v>89.10654277971354</v>
      </c>
      <c r="J61" s="45">
        <v>24.612895704247933</v>
      </c>
      <c r="K61" s="45"/>
      <c r="L61" s="2"/>
    </row>
    <row r="62" spans="1:12" ht="15">
      <c r="A62" s="30">
        <v>1789</v>
      </c>
      <c r="C62" s="11"/>
      <c r="I62" s="6">
        <v>89.26457826548128</v>
      </c>
      <c r="J62" s="45">
        <v>24.655972627324857</v>
      </c>
      <c r="K62" s="45"/>
      <c r="L62" s="2"/>
    </row>
    <row r="63" spans="1:12" ht="15">
      <c r="A63" s="30">
        <v>1790</v>
      </c>
      <c r="C63" s="11"/>
      <c r="I63" s="6">
        <v>89.42053412370505</v>
      </c>
      <c r="J63" s="45">
        <v>24.69904955040178</v>
      </c>
      <c r="K63" s="45"/>
      <c r="L63" s="2"/>
    </row>
    <row r="64" spans="1:12" ht="15">
      <c r="A64" s="30">
        <v>1791</v>
      </c>
      <c r="C64" s="11"/>
      <c r="I64" s="6">
        <v>89.57648998192882</v>
      </c>
      <c r="J64" s="45">
        <v>24.742126473478706</v>
      </c>
      <c r="K64" s="45"/>
      <c r="L64" s="2"/>
    </row>
    <row r="65" spans="1:18" ht="15">
      <c r="A65" s="30">
        <v>1792</v>
      </c>
      <c r="C65" s="11"/>
      <c r="E65" s="6">
        <v>0.278</v>
      </c>
      <c r="I65" s="6">
        <v>89.7324458401526</v>
      </c>
      <c r="J65" s="45">
        <v>24.78520339655563</v>
      </c>
      <c r="K65" s="45"/>
      <c r="L65" s="2"/>
      <c r="N65" s="6">
        <f>E65*I65/35.239</f>
        <v>0.7078980658804854</v>
      </c>
      <c r="R65" s="6">
        <f>N65/0.772</f>
        <v>0.9169664065809396</v>
      </c>
    </row>
    <row r="66" spans="1:12" ht="15">
      <c r="A66" s="30">
        <v>1793</v>
      </c>
      <c r="C66" s="11"/>
      <c r="I66" s="6">
        <v>89.88840169837636</v>
      </c>
      <c r="J66" s="45">
        <v>24.828280319632555</v>
      </c>
      <c r="K66" s="45"/>
      <c r="L66" s="2"/>
    </row>
    <row r="67" spans="1:12" ht="15">
      <c r="A67" s="30">
        <v>1794</v>
      </c>
      <c r="C67" s="11"/>
      <c r="I67" s="6">
        <v>90.04435755660013</v>
      </c>
      <c r="J67" s="45">
        <v>24.87135724270948</v>
      </c>
      <c r="K67" s="45"/>
      <c r="L67" s="2"/>
    </row>
    <row r="68" spans="1:12" ht="15">
      <c r="A68" s="30">
        <v>1795</v>
      </c>
      <c r="I68" s="6">
        <v>90.2003134148239</v>
      </c>
      <c r="J68" s="45">
        <v>24.914434165786403</v>
      </c>
      <c r="K68" s="45"/>
      <c r="L68" s="2"/>
    </row>
    <row r="69" spans="1:12" ht="15">
      <c r="A69" s="30">
        <v>1796</v>
      </c>
      <c r="I69" s="6">
        <v>90.35626927304767</v>
      </c>
      <c r="J69" s="45">
        <v>24.957511088863328</v>
      </c>
      <c r="K69" s="45"/>
      <c r="L69" s="2"/>
    </row>
    <row r="70" spans="1:12" ht="15">
      <c r="A70" s="30">
        <v>1797</v>
      </c>
      <c r="I70" s="6">
        <v>90.51222513127144</v>
      </c>
      <c r="J70" s="45">
        <v>25.000588011940252</v>
      </c>
      <c r="K70" s="45"/>
      <c r="L70" s="2"/>
    </row>
    <row r="71" spans="1:12" ht="15">
      <c r="A71" s="30">
        <v>1798</v>
      </c>
      <c r="I71" s="6">
        <v>90.66818098949521</v>
      </c>
      <c r="J71" s="45">
        <v>25.043664935017176</v>
      </c>
      <c r="K71" s="45"/>
      <c r="L71" s="2"/>
    </row>
    <row r="72" spans="1:12" ht="15">
      <c r="A72" s="30">
        <v>1799</v>
      </c>
      <c r="I72" s="6">
        <v>90.82413684771896</v>
      </c>
      <c r="J72" s="45">
        <v>25.0867418580941</v>
      </c>
      <c r="K72" s="45"/>
      <c r="L72" s="2"/>
    </row>
    <row r="73" spans="1:12" ht="15">
      <c r="A73" s="30">
        <v>1800</v>
      </c>
      <c r="I73" s="46">
        <v>90.96292954148252</v>
      </c>
      <c r="J73" s="44">
        <v>25.125078104394724</v>
      </c>
      <c r="K73" s="44"/>
      <c r="L73" s="2"/>
    </row>
    <row r="74" spans="1:12" ht="15">
      <c r="A74" s="30">
        <v>1801</v>
      </c>
      <c r="I74" s="6">
        <v>89.74247343582202</v>
      </c>
      <c r="J74" s="40">
        <v>24.78787688483261</v>
      </c>
      <c r="L74" s="2"/>
    </row>
    <row r="75" spans="1:12" ht="15">
      <c r="A75" s="30">
        <v>1802</v>
      </c>
      <c r="I75" s="6">
        <v>88.5539988651025</v>
      </c>
      <c r="J75" s="40">
        <v>24.459606889457255</v>
      </c>
      <c r="L75" s="2"/>
    </row>
    <row r="76" spans="1:18" ht="15">
      <c r="A76" s="30">
        <v>1803</v>
      </c>
      <c r="E76" s="6">
        <v>0.36</v>
      </c>
      <c r="I76" s="6">
        <v>89.33432119734186</v>
      </c>
      <c r="J76" s="40">
        <v>24.675140662502496</v>
      </c>
      <c r="L76" s="2"/>
      <c r="N76" s="6">
        <f>E76*I76/35.239</f>
        <v>0.9126353083527645</v>
      </c>
      <c r="R76" s="6">
        <f>N76/0.772</f>
        <v>1.1821700885398503</v>
      </c>
    </row>
    <row r="77" spans="1:18" ht="15">
      <c r="A77" s="30">
        <v>1804</v>
      </c>
      <c r="E77" s="6">
        <v>0.566</v>
      </c>
      <c r="I77" s="6">
        <v>89.33432119734186</v>
      </c>
      <c r="J77" s="40">
        <v>24.675140662502496</v>
      </c>
      <c r="L77" s="2"/>
      <c r="N77" s="6">
        <f>E77*I77/35.239</f>
        <v>1.4348655125768464</v>
      </c>
      <c r="R77" s="6">
        <f>N77/0.772</f>
        <v>1.8586340836487647</v>
      </c>
    </row>
    <row r="78" spans="1:18" ht="15">
      <c r="A78" s="30">
        <v>1805</v>
      </c>
      <c r="E78" s="6">
        <v>0.41</v>
      </c>
      <c r="I78" s="6">
        <v>91.81365526504491</v>
      </c>
      <c r="J78" s="40">
        <v>25.359960517290038</v>
      </c>
      <c r="L78" s="2"/>
      <c r="N78" s="6">
        <f>E78*I78/35.239</f>
        <v>1.068236858556384</v>
      </c>
      <c r="R78" s="6">
        <f>N78/0.772</f>
        <v>1.3837265007207045</v>
      </c>
    </row>
    <row r="79" spans="1:12" ht="15">
      <c r="A79" s="30">
        <v>1806</v>
      </c>
      <c r="I79" s="6">
        <v>90.1543723385682</v>
      </c>
      <c r="J79" s="40">
        <v>24.90164797782094</v>
      </c>
      <c r="L79" s="2"/>
    </row>
    <row r="80" spans="1:18" ht="15">
      <c r="A80" s="30">
        <v>1807</v>
      </c>
      <c r="E80" s="6">
        <v>0.274</v>
      </c>
      <c r="I80" s="6">
        <v>89.33432119734186</v>
      </c>
      <c r="J80" s="40">
        <v>24.675140662502496</v>
      </c>
      <c r="L80" s="2"/>
      <c r="N80" s="6">
        <f>E80*I80/35.239</f>
        <v>0.6946168735796042</v>
      </c>
      <c r="R80" s="6">
        <f>N80/0.772</f>
        <v>0.8997627896108863</v>
      </c>
    </row>
    <row r="81" spans="1:12" ht="15">
      <c r="A81" s="25">
        <v>1808</v>
      </c>
      <c r="I81" s="6">
        <v>93.09186669794096</v>
      </c>
      <c r="J81" s="40">
        <v>25.713016839657516</v>
      </c>
      <c r="L81" s="2"/>
    </row>
    <row r="82" spans="1:12" ht="15">
      <c r="A82" s="25">
        <v>1809</v>
      </c>
      <c r="I82" s="6">
        <v>92.68007725516034</v>
      </c>
      <c r="J82" s="40">
        <v>25.599275980738366</v>
      </c>
      <c r="L82" s="2"/>
    </row>
    <row r="83" spans="1:12" ht="15">
      <c r="A83" s="25">
        <v>1810</v>
      </c>
      <c r="I83" s="6">
        <v>91.81365526504491</v>
      </c>
      <c r="J83" s="40">
        <v>25.359960517290038</v>
      </c>
      <c r="L83" s="2"/>
    </row>
    <row r="84" spans="1:12" ht="15">
      <c r="A84" s="25">
        <v>1811</v>
      </c>
      <c r="I84" s="6">
        <v>90.1543723385682</v>
      </c>
      <c r="J84" s="40">
        <v>24.90164797782094</v>
      </c>
      <c r="L84" s="2"/>
    </row>
    <row r="85" spans="1:12" ht="15">
      <c r="A85" s="25">
        <v>1812</v>
      </c>
      <c r="I85" s="6">
        <v>93.5351613012645</v>
      </c>
      <c r="J85" s="40">
        <v>25.835459776989218</v>
      </c>
      <c r="L85" s="2"/>
    </row>
    <row r="86" spans="1:12" ht="15">
      <c r="A86" s="25">
        <v>1813</v>
      </c>
      <c r="I86" s="6">
        <v>94.43453785223821</v>
      </c>
      <c r="J86" s="40">
        <v>26.083877659460274</v>
      </c>
      <c r="L86" s="2"/>
    </row>
    <row r="87" spans="1:12" ht="15">
      <c r="A87" s="25">
        <v>1814</v>
      </c>
      <c r="I87" s="6">
        <v>87.37229412628544</v>
      </c>
      <c r="J87" s="40">
        <v>24.133206797521208</v>
      </c>
      <c r="L87" s="2"/>
    </row>
    <row r="88" spans="1:12" ht="15">
      <c r="A88" s="25">
        <v>1815</v>
      </c>
      <c r="I88" s="6">
        <v>88.5539988651025</v>
      </c>
      <c r="J88" s="40">
        <v>24.459606889457255</v>
      </c>
      <c r="L88" s="2"/>
    </row>
    <row r="89" spans="1:12" ht="15">
      <c r="A89" s="25">
        <v>1816</v>
      </c>
      <c r="I89" s="6">
        <v>88.5539988651025</v>
      </c>
      <c r="J89" s="40">
        <v>24.459606889457255</v>
      </c>
      <c r="L89" s="2"/>
    </row>
    <row r="90" spans="1:12" ht="15">
      <c r="A90" s="25">
        <v>1817</v>
      </c>
      <c r="I90" s="6">
        <v>87.76267578113618</v>
      </c>
      <c r="J90" s="40">
        <v>24.24103458550231</v>
      </c>
      <c r="L90" s="2"/>
    </row>
    <row r="91" spans="1:12" ht="15">
      <c r="A91" s="25">
        <v>1818</v>
      </c>
      <c r="I91" s="6">
        <v>89.33432119734186</v>
      </c>
      <c r="J91" s="40">
        <v>24.675140662502496</v>
      </c>
      <c r="L91" s="2"/>
    </row>
    <row r="92" spans="1:12" ht="15">
      <c r="A92" s="25">
        <v>1819</v>
      </c>
      <c r="I92" s="6">
        <v>88.92986473464876</v>
      </c>
      <c r="J92" s="40">
        <v>24.56342525486242</v>
      </c>
      <c r="L92" s="2"/>
    </row>
    <row r="93" spans="1:12" ht="15">
      <c r="A93" s="25">
        <v>1820</v>
      </c>
      <c r="I93" s="6">
        <v>90.57006973263653</v>
      </c>
      <c r="J93" s="40">
        <v>25.016468256681208</v>
      </c>
      <c r="L93" s="2"/>
    </row>
    <row r="94" spans="1:12" ht="15">
      <c r="A94" s="25">
        <v>1821</v>
      </c>
      <c r="I94" s="6">
        <v>92.68007725516034</v>
      </c>
      <c r="J94" s="40">
        <v>25.599275980738366</v>
      </c>
      <c r="L94" s="2"/>
    </row>
    <row r="95" spans="1:12" ht="15">
      <c r="A95" s="25">
        <v>1822</v>
      </c>
      <c r="I95" s="6">
        <v>91.81365526504491</v>
      </c>
      <c r="J95" s="40">
        <v>25.359960517290038</v>
      </c>
      <c r="L95" s="2"/>
    </row>
    <row r="96" spans="1:12" ht="15">
      <c r="A96" s="25">
        <v>1823</v>
      </c>
      <c r="I96" s="6">
        <v>91.81365526504491</v>
      </c>
      <c r="J96" s="40">
        <v>25.359960517290038</v>
      </c>
      <c r="L96" s="2"/>
    </row>
    <row r="97" spans="1:12" ht="15">
      <c r="A97" s="25">
        <v>1824</v>
      </c>
      <c r="I97" s="6">
        <v>91.81365526504491</v>
      </c>
      <c r="J97" s="40">
        <v>25.359960517290038</v>
      </c>
      <c r="L97" s="2"/>
    </row>
    <row r="98" spans="1:12" ht="15">
      <c r="A98" s="25">
        <v>1825</v>
      </c>
      <c r="I98" s="6">
        <v>90.96328277054954</v>
      </c>
      <c r="J98" s="40">
        <v>25.125078104394724</v>
      </c>
      <c r="L98" s="2"/>
    </row>
    <row r="99" spans="1:12" ht="15">
      <c r="A99" s="25">
        <v>1826</v>
      </c>
      <c r="I99" s="6">
        <v>91.81365526504491</v>
      </c>
      <c r="J99" s="40">
        <v>25.359960517290038</v>
      </c>
      <c r="L99" s="2"/>
    </row>
    <row r="100" spans="1:12" ht="15">
      <c r="A100" s="25">
        <v>1827</v>
      </c>
      <c r="I100" s="6">
        <v>91.386490832291</v>
      </c>
      <c r="J100" s="40">
        <v>25.24197291383652</v>
      </c>
      <c r="L100" s="2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workbookViewId="0" topLeftCell="A1">
      <pane ySplit="3900" topLeftCell="A64" activePane="bottomLeft" state="split"/>
      <selection pane="topLeft" activeCell="A1" sqref="A1"/>
      <selection pane="bottomLeft" activeCell="K81" sqref="K81"/>
    </sheetView>
  </sheetViews>
  <sheetFormatPr defaultColWidth="11.421875" defaultRowHeight="12.75"/>
  <cols>
    <col min="1" max="1" width="14.28125" style="5" customWidth="1"/>
    <col min="2" max="2" width="11.140625" style="6" customWidth="1"/>
    <col min="3" max="3" width="8.8515625" style="6" customWidth="1"/>
    <col min="4" max="4" width="2.8515625" style="6" customWidth="1"/>
    <col min="5" max="5" width="8.28125" style="6" customWidth="1"/>
    <col min="6" max="6" width="3.421875" style="6" customWidth="1"/>
    <col min="7" max="16384" width="8.8515625" style="6" customWidth="1"/>
  </cols>
  <sheetData>
    <row r="1" s="2" customFormat="1" ht="15">
      <c r="A1" s="1" t="s">
        <v>95</v>
      </c>
    </row>
    <row r="2" s="2" customFormat="1" ht="15.75" thickBot="1">
      <c r="A2" s="5"/>
    </row>
    <row r="3" spans="1:3" s="2" customFormat="1" ht="15.75" thickBot="1">
      <c r="A3" s="24" t="s">
        <v>116</v>
      </c>
      <c r="B3" s="4"/>
      <c r="C3" s="20" t="s">
        <v>30</v>
      </c>
    </row>
    <row r="4" spans="1:3" s="22" customFormat="1" ht="15">
      <c r="A4" s="21"/>
      <c r="C4" s="20" t="s">
        <v>31</v>
      </c>
    </row>
    <row r="5" spans="1:5" s="20" customFormat="1" ht="15">
      <c r="A5" s="23" t="s">
        <v>97</v>
      </c>
      <c r="C5" s="20" t="s">
        <v>105</v>
      </c>
      <c r="E5" s="20" t="s">
        <v>32</v>
      </c>
    </row>
    <row r="6" spans="1:5" s="20" customFormat="1" ht="15">
      <c r="A6" s="8" t="s">
        <v>99</v>
      </c>
      <c r="B6" s="7"/>
      <c r="C6" s="19" t="s">
        <v>120</v>
      </c>
      <c r="E6" s="20" t="s">
        <v>33</v>
      </c>
    </row>
    <row r="7" spans="1:5" s="7" customFormat="1" ht="15">
      <c r="A7" s="8" t="s">
        <v>98</v>
      </c>
      <c r="C7" s="11" t="s">
        <v>86</v>
      </c>
      <c r="E7" s="7" t="s">
        <v>34</v>
      </c>
    </row>
    <row r="8" s="7" customFormat="1" ht="15"/>
    <row r="9" s="2" customFormat="1" ht="15">
      <c r="A9" s="9" t="s">
        <v>96</v>
      </c>
    </row>
    <row r="10" spans="1:7" ht="15">
      <c r="A10" s="10">
        <v>1740</v>
      </c>
      <c r="C10" s="6">
        <v>0.133</v>
      </c>
      <c r="E10" s="6">
        <v>90.15960698934913</v>
      </c>
      <c r="G10" s="6" t="s">
        <v>29</v>
      </c>
    </row>
    <row r="11" spans="1:5" ht="15">
      <c r="A11" s="10">
        <v>1741</v>
      </c>
      <c r="C11" s="6">
        <v>0.25</v>
      </c>
      <c r="E11" s="6">
        <v>89.91215569473839</v>
      </c>
    </row>
    <row r="12" spans="1:5" ht="15">
      <c r="A12" s="10">
        <v>1742</v>
      </c>
      <c r="C12" s="6">
        <v>0.287</v>
      </c>
      <c r="E12" s="6">
        <v>91.86241523681808</v>
      </c>
    </row>
    <row r="13" spans="1:5" ht="15">
      <c r="A13" s="10">
        <v>1743</v>
      </c>
      <c r="C13" s="6">
        <v>0.27</v>
      </c>
      <c r="E13" s="6">
        <v>91.86241523681808</v>
      </c>
    </row>
    <row r="14" spans="1:5" ht="15">
      <c r="A14" s="10">
        <v>1744</v>
      </c>
      <c r="C14" s="6">
        <v>0.271</v>
      </c>
      <c r="E14" s="6">
        <v>91.38757669399567</v>
      </c>
    </row>
    <row r="15" spans="1:5" ht="15">
      <c r="A15" s="10">
        <v>1745</v>
      </c>
      <c r="E15" s="6">
        <v>87.26353688079122</v>
      </c>
    </row>
    <row r="16" spans="1:5" ht="15">
      <c r="A16" s="10">
        <v>1746</v>
      </c>
      <c r="E16" s="6">
        <v>83.23358128429378</v>
      </c>
    </row>
    <row r="17" spans="1:5" ht="15">
      <c r="A17" s="10">
        <v>1747</v>
      </c>
      <c r="E17" s="6">
        <v>82.0683602082537</v>
      </c>
    </row>
    <row r="18" spans="1:5" ht="15">
      <c r="A18" s="10">
        <v>1748</v>
      </c>
      <c r="E18" s="6">
        <v>83.87919156159494</v>
      </c>
    </row>
    <row r="19" spans="1:5" ht="15">
      <c r="A19" s="10">
        <v>1749</v>
      </c>
      <c r="E19" s="6">
        <v>90.31312614501088</v>
      </c>
    </row>
    <row r="20" spans="1:5" ht="15">
      <c r="A20" s="10">
        <v>1750</v>
      </c>
      <c r="E20" s="6">
        <v>88.65969790228601</v>
      </c>
    </row>
    <row r="21" spans="1:5" ht="15">
      <c r="A21" s="10">
        <v>1751</v>
      </c>
      <c r="E21" s="6">
        <v>86.43735718969572</v>
      </c>
    </row>
    <row r="22" spans="1:5" ht="15">
      <c r="A22" s="10">
        <v>1752</v>
      </c>
      <c r="E22" s="6">
        <v>85.8974153425171</v>
      </c>
    </row>
    <row r="23" spans="1:5" ht="15">
      <c r="A23" s="10">
        <v>1753</v>
      </c>
      <c r="E23" s="6">
        <v>86.12323395549517</v>
      </c>
    </row>
    <row r="24" spans="1:5" ht="15">
      <c r="A24" s="10">
        <v>1754</v>
      </c>
      <c r="E24" s="6">
        <v>87.73783259128942</v>
      </c>
    </row>
    <row r="25" spans="1:5" ht="15">
      <c r="A25" s="10">
        <v>1755</v>
      </c>
      <c r="E25" s="6">
        <v>86.51120658224615</v>
      </c>
    </row>
    <row r="26" spans="1:5" ht="15">
      <c r="A26" s="10">
        <v>1756</v>
      </c>
      <c r="E26" s="6">
        <v>87.2293668060474</v>
      </c>
    </row>
    <row r="27" spans="1:5" ht="15">
      <c r="A27" s="10">
        <v>1757</v>
      </c>
      <c r="E27" s="6">
        <v>81.5814681569193</v>
      </c>
    </row>
    <row r="28" spans="1:5" ht="15">
      <c r="A28" s="10">
        <v>1758</v>
      </c>
      <c r="E28" s="6">
        <v>80.15484921894208</v>
      </c>
    </row>
    <row r="29" spans="1:5" ht="15">
      <c r="A29" s="10">
        <v>1759</v>
      </c>
      <c r="E29" s="6">
        <v>79.95920924238472</v>
      </c>
    </row>
    <row r="30" spans="1:5" ht="15">
      <c r="A30" s="10">
        <v>1760</v>
      </c>
      <c r="E30" s="6">
        <v>78.61047249251318</v>
      </c>
    </row>
    <row r="31" spans="1:5" ht="15">
      <c r="A31" s="10">
        <v>1761</v>
      </c>
      <c r="E31" s="6">
        <v>77.8685531841736</v>
      </c>
    </row>
    <row r="32" spans="1:5" ht="15">
      <c r="A32" s="10">
        <v>1762</v>
      </c>
      <c r="E32" s="6">
        <v>72.87567290934436</v>
      </c>
    </row>
    <row r="33" spans="1:5" ht="15">
      <c r="A33" s="10">
        <v>1763</v>
      </c>
      <c r="E33" s="6">
        <v>69.55797069546114</v>
      </c>
    </row>
    <row r="34" spans="1:5" ht="15">
      <c r="A34" s="10">
        <v>1764</v>
      </c>
      <c r="E34" s="6">
        <v>69.36736530774238</v>
      </c>
    </row>
    <row r="35" spans="1:5" ht="15">
      <c r="A35" s="10">
        <v>1765</v>
      </c>
      <c r="E35" s="6">
        <v>69.17780167358669</v>
      </c>
    </row>
    <row r="36" spans="1:5" ht="15">
      <c r="A36" s="10">
        <v>1766</v>
      </c>
      <c r="E36" s="6">
        <v>86.59864599179126</v>
      </c>
    </row>
    <row r="37" spans="1:5" ht="15">
      <c r="A37" s="10">
        <v>1767</v>
      </c>
      <c r="C37" s="6">
        <v>0.087</v>
      </c>
      <c r="E37" s="6">
        <v>88.7515366331808</v>
      </c>
    </row>
    <row r="38" spans="1:5" ht="15">
      <c r="A38" s="10">
        <v>1768</v>
      </c>
      <c r="C38" s="6">
        <v>0.094</v>
      </c>
      <c r="E38" s="6">
        <v>89.09228801363136</v>
      </c>
    </row>
    <row r="39" spans="1:5" ht="15">
      <c r="A39" s="10">
        <v>1769</v>
      </c>
      <c r="E39" s="6">
        <v>91.52274320019878</v>
      </c>
    </row>
    <row r="40" spans="1:5" ht="15">
      <c r="A40" s="10">
        <v>1770</v>
      </c>
      <c r="E40" s="6">
        <v>94.27268597091994</v>
      </c>
    </row>
    <row r="41" spans="1:5" ht="15">
      <c r="A41" s="10">
        <v>1771</v>
      </c>
      <c r="E41" s="6">
        <v>91.48515685802211</v>
      </c>
    </row>
    <row r="42" spans="1:5" ht="15">
      <c r="A42" s="10">
        <v>1772</v>
      </c>
      <c r="E42" s="6">
        <v>90.34242718358497</v>
      </c>
    </row>
    <row r="43" spans="1:5" ht="15">
      <c r="A43" s="10">
        <v>1773</v>
      </c>
      <c r="E43" s="6">
        <v>85.48210166895005</v>
      </c>
    </row>
    <row r="44" spans="1:5" ht="15">
      <c r="A44" s="10">
        <v>1774</v>
      </c>
      <c r="E44" s="6">
        <v>84.97343490589098</v>
      </c>
    </row>
    <row r="45" spans="1:5" ht="15">
      <c r="A45" s="10">
        <v>1775</v>
      </c>
      <c r="E45" s="6">
        <v>90.66599794435648</v>
      </c>
    </row>
    <row r="46" spans="1:5" ht="15">
      <c r="A46" s="10">
        <v>1776</v>
      </c>
      <c r="C46" s="6">
        <v>0.295</v>
      </c>
      <c r="E46" s="6">
        <v>84.68271761167941</v>
      </c>
    </row>
    <row r="47" spans="1:5" ht="15">
      <c r="A47" s="10">
        <v>1777</v>
      </c>
      <c r="E47" s="6">
        <v>86.51120658224615</v>
      </c>
    </row>
    <row r="48" spans="1:5" ht="15">
      <c r="A48" s="10">
        <v>1778</v>
      </c>
      <c r="E48" s="6">
        <v>83.19627911162378</v>
      </c>
    </row>
    <row r="49" ht="15">
      <c r="A49" s="10">
        <v>1779</v>
      </c>
    </row>
    <row r="50" ht="15">
      <c r="A50" s="10">
        <v>1780</v>
      </c>
    </row>
    <row r="51" ht="15">
      <c r="A51" s="10">
        <v>1781</v>
      </c>
    </row>
    <row r="52" spans="1:5" ht="15">
      <c r="A52" s="10">
        <v>1782</v>
      </c>
      <c r="C52" s="6">
        <v>0.769</v>
      </c>
      <c r="E52" s="6">
        <v>83.53947234279</v>
      </c>
    </row>
    <row r="53" spans="1:3" ht="15">
      <c r="A53" s="10">
        <v>1783</v>
      </c>
      <c r="C53" s="6">
        <v>0.611</v>
      </c>
    </row>
    <row r="54" spans="1:5" ht="15">
      <c r="A54" s="10">
        <v>1784</v>
      </c>
      <c r="E54" s="6">
        <v>83.53947234279</v>
      </c>
    </row>
    <row r="55" ht="15">
      <c r="A55" s="10">
        <v>1785</v>
      </c>
    </row>
    <row r="56" spans="1:5" ht="15">
      <c r="A56" s="10">
        <v>1786</v>
      </c>
      <c r="C56" s="6">
        <v>0.548</v>
      </c>
      <c r="E56" s="6">
        <v>85.67936805741687</v>
      </c>
    </row>
    <row r="57" spans="1:5" ht="15">
      <c r="A57" s="10">
        <v>1787</v>
      </c>
      <c r="E57" s="6">
        <v>79.5594131961728</v>
      </c>
    </row>
    <row r="58" spans="1:5" ht="15">
      <c r="A58" s="10">
        <v>1788</v>
      </c>
      <c r="E58" s="6">
        <v>89.10654277971354</v>
      </c>
    </row>
    <row r="59" spans="1:5" ht="15">
      <c r="A59" s="10">
        <v>1789</v>
      </c>
      <c r="E59" s="6">
        <v>89.26457826548128</v>
      </c>
    </row>
    <row r="60" spans="1:5" ht="15">
      <c r="A60" s="10">
        <v>1790</v>
      </c>
      <c r="E60" s="6">
        <v>89.42053412370505</v>
      </c>
    </row>
    <row r="61" spans="1:5" ht="15">
      <c r="A61" s="10">
        <v>1791</v>
      </c>
      <c r="E61" s="6">
        <v>89.57648998192882</v>
      </c>
    </row>
    <row r="62" spans="1:5" ht="15">
      <c r="A62" s="10">
        <v>1792</v>
      </c>
      <c r="E62" s="6">
        <v>89.7324458401526</v>
      </c>
    </row>
    <row r="63" spans="1:5" ht="15">
      <c r="A63" s="10">
        <v>1793</v>
      </c>
      <c r="C63" s="6">
        <v>0.5</v>
      </c>
      <c r="E63" s="6">
        <v>89.88840169837636</v>
      </c>
    </row>
    <row r="64" spans="1:5" ht="15">
      <c r="A64" s="10">
        <v>1794</v>
      </c>
      <c r="E64" s="6">
        <v>90.04435755660013</v>
      </c>
    </row>
    <row r="65" spans="1:5" ht="15">
      <c r="A65" s="10">
        <v>1795</v>
      </c>
      <c r="C65" s="6">
        <v>0.556</v>
      </c>
      <c r="E65" s="6">
        <v>90.2003134148239</v>
      </c>
    </row>
    <row r="66" spans="1:5" ht="15">
      <c r="A66" s="10">
        <v>1796</v>
      </c>
      <c r="E66" s="6">
        <v>90.35626927304767</v>
      </c>
    </row>
    <row r="67" spans="1:5" ht="15">
      <c r="A67" s="10">
        <v>1797</v>
      </c>
      <c r="E67" s="6">
        <v>90.51222513127144</v>
      </c>
    </row>
    <row r="68" spans="1:5" ht="15">
      <c r="A68" s="10">
        <v>1798</v>
      </c>
      <c r="E68" s="6">
        <v>90.66818098949521</v>
      </c>
    </row>
    <row r="69" spans="1:5" ht="15">
      <c r="A69" s="10">
        <v>1799</v>
      </c>
      <c r="E69" s="6">
        <v>90.82413684771896</v>
      </c>
    </row>
    <row r="70" spans="1:5" ht="15">
      <c r="A70" s="10">
        <v>1800</v>
      </c>
      <c r="E70" s="6">
        <v>90.96292954148252</v>
      </c>
    </row>
    <row r="71" spans="1:5" ht="15">
      <c r="A71" s="10">
        <v>1801</v>
      </c>
      <c r="C71" s="6">
        <v>0.556</v>
      </c>
      <c r="E71" s="6">
        <v>89.74247343582202</v>
      </c>
    </row>
    <row r="72" spans="1:5" ht="15">
      <c r="A72" s="10">
        <v>1802</v>
      </c>
      <c r="C72" s="6">
        <v>0.556</v>
      </c>
      <c r="E72" s="6">
        <v>88.5539988651025</v>
      </c>
    </row>
    <row r="73" spans="1:5" ht="15">
      <c r="A73" s="10">
        <v>1803</v>
      </c>
      <c r="C73" s="6">
        <v>0.596</v>
      </c>
      <c r="E73" s="6">
        <v>89.33432119734186</v>
      </c>
    </row>
    <row r="74" spans="1:5" ht="15">
      <c r="A74" s="10">
        <v>1804</v>
      </c>
      <c r="C74" s="6">
        <v>0.556</v>
      </c>
      <c r="E74" s="6">
        <v>89.33432119734186</v>
      </c>
    </row>
    <row r="75" spans="1:5" ht="15">
      <c r="A75" s="10">
        <v>1805</v>
      </c>
      <c r="C75" s="6">
        <v>0.556</v>
      </c>
      <c r="E75" s="6">
        <v>91.81365526504491</v>
      </c>
    </row>
    <row r="76" spans="1:5" ht="15">
      <c r="A76" s="10">
        <v>1806</v>
      </c>
      <c r="C76" s="6">
        <v>0.556</v>
      </c>
      <c r="E76" s="6">
        <v>90.1543723385682</v>
      </c>
    </row>
    <row r="77" spans="1:5" ht="15">
      <c r="A77" s="10">
        <v>1807</v>
      </c>
      <c r="C77" s="6">
        <v>0.567</v>
      </c>
      <c r="E77" s="6">
        <v>89.33432119734186</v>
      </c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1"/>
  <sheetViews>
    <sheetView workbookViewId="0" topLeftCell="A1">
      <pane ySplit="4460" topLeftCell="A85" activePane="bottomLeft" state="split"/>
      <selection pane="topLeft" activeCell="I4" sqref="I4"/>
      <selection pane="bottomLeft" activeCell="M101" sqref="M101"/>
    </sheetView>
  </sheetViews>
  <sheetFormatPr defaultColWidth="11.421875" defaultRowHeight="12.75"/>
  <cols>
    <col min="1" max="1" width="16.140625" style="5" customWidth="1"/>
    <col min="2" max="2" width="2.28125" style="6" customWidth="1"/>
    <col min="3" max="3" width="12.28125" style="6" customWidth="1"/>
    <col min="4" max="4" width="12.140625" style="6" customWidth="1"/>
    <col min="5" max="5" width="10.28125" style="6" customWidth="1"/>
    <col min="6" max="6" width="2.8515625" style="6" customWidth="1"/>
    <col min="7" max="8" width="12.421875" style="6" customWidth="1"/>
    <col min="9" max="9" width="10.28125" style="6" customWidth="1"/>
    <col min="10" max="10" width="12.421875" style="6" customWidth="1"/>
    <col min="11" max="12" width="8.8515625" style="6" customWidth="1"/>
    <col min="13" max="13" width="10.00390625" style="6" customWidth="1"/>
    <col min="14" max="16384" width="8.8515625" style="6" customWidth="1"/>
  </cols>
  <sheetData>
    <row r="1" spans="1:11" s="2" customFormat="1" ht="15">
      <c r="A1" s="1" t="s">
        <v>95</v>
      </c>
      <c r="I1" s="11" t="s">
        <v>36</v>
      </c>
      <c r="K1" s="6" t="s">
        <v>84</v>
      </c>
    </row>
    <row r="2" spans="1:11" s="2" customFormat="1" ht="15">
      <c r="A2" s="12" t="s">
        <v>119</v>
      </c>
      <c r="I2" s="11" t="s">
        <v>35</v>
      </c>
      <c r="K2" s="6" t="s">
        <v>15</v>
      </c>
    </row>
    <row r="3" spans="7:11" s="2" customFormat="1" ht="15">
      <c r="G3" s="6" t="s">
        <v>5</v>
      </c>
      <c r="H3" s="6"/>
      <c r="I3" s="11" t="s">
        <v>37</v>
      </c>
      <c r="K3" s="6" t="s">
        <v>16</v>
      </c>
    </row>
    <row r="4" spans="3:11" ht="15">
      <c r="C4" s="20" t="s">
        <v>103</v>
      </c>
      <c r="G4" s="22" t="s">
        <v>4</v>
      </c>
      <c r="H4" s="11"/>
      <c r="I4" s="11"/>
      <c r="K4" s="20" t="s">
        <v>104</v>
      </c>
    </row>
    <row r="5" spans="1:13" s="11" customFormat="1" ht="15">
      <c r="A5" s="25" t="s">
        <v>97</v>
      </c>
      <c r="C5" s="19" t="s">
        <v>106</v>
      </c>
      <c r="D5" s="19" t="s">
        <v>107</v>
      </c>
      <c r="E5" s="19" t="s">
        <v>108</v>
      </c>
      <c r="F5" s="19"/>
      <c r="J5" s="19"/>
      <c r="K5" s="19" t="s">
        <v>106</v>
      </c>
      <c r="L5" s="19" t="s">
        <v>107</v>
      </c>
      <c r="M5" s="19" t="s">
        <v>108</v>
      </c>
    </row>
    <row r="6" spans="1:13" s="11" customFormat="1" ht="15">
      <c r="A6" s="25" t="s">
        <v>99</v>
      </c>
      <c r="C6" s="19" t="s">
        <v>91</v>
      </c>
      <c r="D6" s="19" t="s">
        <v>91</v>
      </c>
      <c r="E6" s="19" t="s">
        <v>91</v>
      </c>
      <c r="F6" s="19"/>
      <c r="G6" s="11" t="s">
        <v>2</v>
      </c>
      <c r="H6" s="11" t="s">
        <v>3</v>
      </c>
      <c r="I6" s="11" t="s">
        <v>0</v>
      </c>
      <c r="J6" s="19"/>
      <c r="K6" s="19" t="s">
        <v>7</v>
      </c>
      <c r="L6" s="19" t="s">
        <v>7</v>
      </c>
      <c r="M6" s="19" t="s">
        <v>7</v>
      </c>
    </row>
    <row r="7" spans="1:13" s="11" customFormat="1" ht="15">
      <c r="A7" s="25" t="s">
        <v>98</v>
      </c>
      <c r="C7" s="19" t="s">
        <v>50</v>
      </c>
      <c r="D7" s="19" t="s">
        <v>94</v>
      </c>
      <c r="E7" s="19" t="s">
        <v>50</v>
      </c>
      <c r="F7" s="19"/>
      <c r="G7" s="6" t="s">
        <v>1</v>
      </c>
      <c r="H7" s="6" t="s">
        <v>1</v>
      </c>
      <c r="I7" s="2"/>
      <c r="J7" s="19"/>
      <c r="K7" s="19" t="s">
        <v>12</v>
      </c>
      <c r="L7" s="19" t="s">
        <v>94</v>
      </c>
      <c r="M7" s="19" t="s">
        <v>12</v>
      </c>
    </row>
    <row r="8" spans="1:9" s="2" customFormat="1" ht="15">
      <c r="A8" s="9" t="s">
        <v>96</v>
      </c>
      <c r="G8" s="6"/>
      <c r="H8" s="6"/>
      <c r="I8" s="6"/>
    </row>
    <row r="9" spans="1:13" ht="15">
      <c r="A9" s="10">
        <v>1733</v>
      </c>
      <c r="E9" s="6">
        <v>0.009</v>
      </c>
      <c r="G9" s="6">
        <v>83.53947234279</v>
      </c>
      <c r="I9" s="6">
        <v>92.81931539553493</v>
      </c>
      <c r="M9" s="6">
        <v>1.841693684957372</v>
      </c>
    </row>
    <row r="10" spans="1:13" ht="15">
      <c r="A10" s="10">
        <v>1734</v>
      </c>
      <c r="E10" s="6">
        <v>0.009</v>
      </c>
      <c r="G10" s="6">
        <v>83.19006533321527</v>
      </c>
      <c r="I10" s="6">
        <v>92.81931539553493</v>
      </c>
      <c r="M10" s="6">
        <v>1.841693684957372</v>
      </c>
    </row>
    <row r="11" spans="1:13" ht="15">
      <c r="A11" s="10">
        <v>1735</v>
      </c>
      <c r="C11" s="19">
        <v>0.015</v>
      </c>
      <c r="E11" s="6">
        <v>0.012</v>
      </c>
      <c r="G11" s="6">
        <v>83.53947234279</v>
      </c>
      <c r="H11" s="6">
        <v>79.5594131961728</v>
      </c>
      <c r="I11" s="6">
        <v>92.81931539553493</v>
      </c>
      <c r="K11" s="6">
        <v>3.069489474928953</v>
      </c>
      <c r="M11" s="6">
        <v>2.455591579943163</v>
      </c>
    </row>
    <row r="12" spans="1:13" ht="15">
      <c r="A12" s="10">
        <v>1736</v>
      </c>
      <c r="C12" s="19">
        <v>0.008</v>
      </c>
      <c r="E12" s="6">
        <v>0.008</v>
      </c>
      <c r="G12" s="6">
        <v>83.45184571412446</v>
      </c>
      <c r="H12" s="6">
        <v>48.42746890201823</v>
      </c>
      <c r="I12" s="6">
        <v>90.76943890036829</v>
      </c>
      <c r="K12" s="6">
        <v>1.6009072316474047</v>
      </c>
      <c r="M12" s="6">
        <v>1.6009072316474047</v>
      </c>
    </row>
    <row r="13" spans="1:11" ht="15">
      <c r="A13" s="10">
        <v>1737</v>
      </c>
      <c r="C13" s="19">
        <v>0.01</v>
      </c>
      <c r="G13" s="6">
        <v>80.8471934925179</v>
      </c>
      <c r="H13" s="6">
        <v>44.55327138985677</v>
      </c>
      <c r="I13" s="6">
        <v>91.57541599493705</v>
      </c>
      <c r="K13" s="6">
        <v>2.018902885754471</v>
      </c>
    </row>
    <row r="14" spans="1:9" ht="15">
      <c r="A14" s="10">
        <v>1738</v>
      </c>
      <c r="C14" s="19"/>
      <c r="G14" s="6">
        <v>82.25016871558257</v>
      </c>
      <c r="H14" s="6">
        <v>47.73632986527318</v>
      </c>
      <c r="I14" s="6">
        <v>90.0066088683975</v>
      </c>
    </row>
    <row r="15" spans="1:9" ht="15">
      <c r="A15" s="10">
        <v>1739</v>
      </c>
      <c r="C15" s="19"/>
      <c r="G15" s="6">
        <v>83.53320719562166</v>
      </c>
      <c r="H15" s="6">
        <v>49.262794548713806</v>
      </c>
      <c r="I15" s="6">
        <v>90.9250436527689</v>
      </c>
    </row>
    <row r="16" spans="1:13" ht="15">
      <c r="A16" s="10">
        <v>1740</v>
      </c>
      <c r="C16" s="19">
        <v>0.008</v>
      </c>
      <c r="E16" s="6">
        <v>0.005</v>
      </c>
      <c r="G16" s="6">
        <v>77.6947394493875</v>
      </c>
      <c r="H16" s="6">
        <v>48.18862095467765</v>
      </c>
      <c r="I16" s="6">
        <v>90.15960698934913</v>
      </c>
      <c r="K16" s="6">
        <v>1.590151581637146</v>
      </c>
      <c r="M16" s="6">
        <v>0.9938447385232162</v>
      </c>
    </row>
    <row r="17" spans="1:13" ht="15">
      <c r="A17" s="10">
        <v>1741</v>
      </c>
      <c r="C17" s="19">
        <v>0.007</v>
      </c>
      <c r="E17" s="6">
        <v>0.005</v>
      </c>
      <c r="G17" s="6">
        <v>80.23568540170143</v>
      </c>
      <c r="H17" s="6">
        <v>45.501523131926106</v>
      </c>
      <c r="I17" s="6">
        <v>89.91215569473839</v>
      </c>
      <c r="K17" s="6">
        <v>1.3875638569262303</v>
      </c>
      <c r="M17" s="6">
        <v>0.991117040661593</v>
      </c>
    </row>
    <row r="18" spans="1:13" ht="15">
      <c r="A18" s="10">
        <v>1742</v>
      </c>
      <c r="C18" s="19">
        <v>0.007</v>
      </c>
      <c r="E18" s="6">
        <v>0.009</v>
      </c>
      <c r="G18" s="6">
        <v>80.16061782989703</v>
      </c>
      <c r="H18" s="6">
        <v>40.138082333204295</v>
      </c>
      <c r="I18" s="6">
        <v>91.86241523681808</v>
      </c>
      <c r="K18" s="6">
        <v>1.4176611183177024</v>
      </c>
      <c r="M18" s="6">
        <v>1.82270715212276</v>
      </c>
    </row>
    <row r="19" spans="1:11" ht="15">
      <c r="A19" s="10">
        <v>1743</v>
      </c>
      <c r="C19" s="19">
        <v>0.009</v>
      </c>
      <c r="G19" s="6">
        <v>80.84132564569742</v>
      </c>
      <c r="H19" s="6">
        <v>43.1016091922614</v>
      </c>
      <c r="I19" s="6">
        <v>91.86241523681808</v>
      </c>
      <c r="K19" s="6">
        <v>1.82270715212276</v>
      </c>
    </row>
    <row r="20" spans="1:11" ht="15">
      <c r="A20" s="10">
        <v>1744</v>
      </c>
      <c r="C20" s="19">
        <v>0.01</v>
      </c>
      <c r="G20" s="6">
        <v>79.87892891182008</v>
      </c>
      <c r="H20" s="6">
        <v>54.06950411390385</v>
      </c>
      <c r="I20" s="6">
        <v>91.38757669399567</v>
      </c>
      <c r="K20" s="6">
        <v>2.014761716395769</v>
      </c>
    </row>
    <row r="21" spans="1:13" ht="15">
      <c r="A21" s="10">
        <v>1745</v>
      </c>
      <c r="C21" s="19"/>
      <c r="E21" s="6">
        <v>0.007</v>
      </c>
      <c r="G21" s="6">
        <v>79.5594131961728</v>
      </c>
      <c r="H21" s="6">
        <v>55.69158923732096</v>
      </c>
      <c r="I21" s="6">
        <v>87.26353688079122</v>
      </c>
      <c r="M21" s="6">
        <v>1.3466892086808318</v>
      </c>
    </row>
    <row r="22" spans="1:11" ht="15">
      <c r="A22" s="10">
        <v>1746</v>
      </c>
      <c r="C22" s="19">
        <v>0.01</v>
      </c>
      <c r="G22" s="6">
        <v>80.84132564569742</v>
      </c>
      <c r="H22" s="6">
        <v>53.89421709713162</v>
      </c>
      <c r="I22" s="6">
        <v>83.23358128429378</v>
      </c>
      <c r="K22" s="6">
        <v>1.8349959497408184</v>
      </c>
    </row>
    <row r="23" spans="1:13" ht="15">
      <c r="A23" s="10">
        <v>1747</v>
      </c>
      <c r="C23" s="19"/>
      <c r="E23" s="6">
        <v>0.007</v>
      </c>
      <c r="G23" s="6">
        <v>79.09613582917336</v>
      </c>
      <c r="H23" s="6">
        <v>51.368896589328926</v>
      </c>
      <c r="I23" s="6">
        <v>82.0683602082537</v>
      </c>
      <c r="M23" s="6">
        <v>1.266514961656509</v>
      </c>
    </row>
    <row r="24" spans="1:13" ht="15">
      <c r="A24" s="10">
        <v>1748</v>
      </c>
      <c r="C24" s="19">
        <v>0.006</v>
      </c>
      <c r="E24" s="6">
        <v>0.008</v>
      </c>
      <c r="G24" s="6">
        <v>79.01197309685885</v>
      </c>
      <c r="H24" s="6">
        <v>55.30171216654681</v>
      </c>
      <c r="I24" s="6">
        <v>83.87919156159494</v>
      </c>
      <c r="K24" s="6">
        <v>1.1095375765990645</v>
      </c>
      <c r="M24" s="6">
        <v>1.4793834354654194</v>
      </c>
    </row>
    <row r="25" spans="1:13" ht="15">
      <c r="A25" s="10">
        <v>1749</v>
      </c>
      <c r="C25" s="19">
        <v>0.011</v>
      </c>
      <c r="E25" s="6">
        <v>0.008</v>
      </c>
      <c r="G25" s="6">
        <v>82.20767471742705</v>
      </c>
      <c r="H25" s="6">
        <v>60.20712349980644</v>
      </c>
      <c r="I25" s="6">
        <v>90.31312614501088</v>
      </c>
      <c r="K25" s="6">
        <v>2.1901814140415787</v>
      </c>
      <c r="M25" s="6">
        <v>1.5928592102120573</v>
      </c>
    </row>
    <row r="26" spans="1:9" ht="15">
      <c r="A26" s="10">
        <v>1750</v>
      </c>
      <c r="C26" s="19"/>
      <c r="G26" s="6">
        <v>85.67936805741687</v>
      </c>
      <c r="H26" s="6">
        <v>62.715753645631715</v>
      </c>
      <c r="I26" s="6">
        <v>88.65969790228601</v>
      </c>
    </row>
    <row r="27" spans="1:13" ht="15">
      <c r="A27" s="10">
        <v>1751</v>
      </c>
      <c r="C27" s="19">
        <v>0.013</v>
      </c>
      <c r="E27" s="6">
        <v>0.01</v>
      </c>
      <c r="G27" s="6">
        <v>79.5594131961728</v>
      </c>
      <c r="H27" s="6">
        <v>66.76447789644662</v>
      </c>
      <c r="I27" s="6">
        <v>86.43735718969572</v>
      </c>
      <c r="K27" s="6">
        <v>2.477315733296687</v>
      </c>
      <c r="M27" s="6">
        <v>1.905627487151298</v>
      </c>
    </row>
    <row r="28" spans="1:11" ht="15">
      <c r="A28" s="10">
        <v>1752</v>
      </c>
      <c r="C28" s="19">
        <v>0.01</v>
      </c>
      <c r="G28" s="6">
        <v>74.25545231642795</v>
      </c>
      <c r="H28" s="6">
        <v>70.71947839659805</v>
      </c>
      <c r="I28" s="6">
        <v>85.8974153425171</v>
      </c>
      <c r="K28" s="6">
        <v>1.893723744847045</v>
      </c>
    </row>
    <row r="29" spans="1:11" ht="15">
      <c r="A29" s="10">
        <v>1753</v>
      </c>
      <c r="C29" s="19">
        <v>0.01</v>
      </c>
      <c r="G29" s="6">
        <v>72.9042927573255</v>
      </c>
      <c r="H29" s="6">
        <v>73.11966026038331</v>
      </c>
      <c r="I29" s="6">
        <v>86.12323395549517</v>
      </c>
      <c r="K29" s="6">
        <v>1.8987022190854113</v>
      </c>
    </row>
    <row r="30" spans="1:11" ht="15">
      <c r="A30" s="10">
        <v>1754</v>
      </c>
      <c r="C30" s="19">
        <v>0.006</v>
      </c>
      <c r="G30" s="6">
        <v>70.99896639128119</v>
      </c>
      <c r="H30" s="6">
        <v>70.71947839659805</v>
      </c>
      <c r="I30" s="6">
        <v>87.73783259128942</v>
      </c>
      <c r="K30" s="6">
        <v>1.1605789271098053</v>
      </c>
    </row>
    <row r="31" spans="1:13" ht="15">
      <c r="A31" s="10">
        <v>1755</v>
      </c>
      <c r="C31" s="19">
        <v>0.01</v>
      </c>
      <c r="E31" s="6">
        <v>0.008</v>
      </c>
      <c r="G31" s="6">
        <v>70.77340098782686</v>
      </c>
      <c r="H31" s="6">
        <v>68.36679258202918</v>
      </c>
      <c r="I31" s="6">
        <v>86.51120658224615</v>
      </c>
      <c r="K31" s="6">
        <v>1.9072555960723594</v>
      </c>
      <c r="M31" s="6">
        <v>1.5258044768578876</v>
      </c>
    </row>
    <row r="32" spans="1:11" ht="15">
      <c r="A32" s="10">
        <v>1756</v>
      </c>
      <c r="C32" s="19">
        <v>0.007</v>
      </c>
      <c r="G32" s="6">
        <v>73.67099575014348</v>
      </c>
      <c r="H32" s="6">
        <v>67.96215661397396</v>
      </c>
      <c r="I32" s="6">
        <v>87.2293668060474</v>
      </c>
      <c r="K32" s="6">
        <v>1.3461618810871752</v>
      </c>
    </row>
    <row r="33" spans="1:13" ht="15">
      <c r="A33" s="10">
        <v>1757</v>
      </c>
      <c r="C33" s="19">
        <v>0.011</v>
      </c>
      <c r="E33" s="6">
        <v>0.015</v>
      </c>
      <c r="G33" s="6">
        <v>76.81598515492546</v>
      </c>
      <c r="H33" s="6">
        <v>67.73896398141575</v>
      </c>
      <c r="I33" s="6">
        <v>81.5814681569193</v>
      </c>
      <c r="K33" s="6">
        <v>1.978430189656104</v>
      </c>
      <c r="M33" s="6">
        <v>2.697859349531051</v>
      </c>
    </row>
    <row r="34" spans="1:11" ht="15">
      <c r="A34" s="10">
        <v>1758</v>
      </c>
      <c r="C34" s="19">
        <v>0.009</v>
      </c>
      <c r="G34" s="6">
        <v>70.71947839659805</v>
      </c>
      <c r="H34" s="6">
        <v>70.73744346160416</v>
      </c>
      <c r="I34" s="6">
        <v>80.15484921894208</v>
      </c>
      <c r="K34" s="6">
        <v>1.590409054367333</v>
      </c>
    </row>
    <row r="35" spans="1:11" ht="15">
      <c r="A35" s="10">
        <v>1759</v>
      </c>
      <c r="C35" s="19">
        <v>0.012</v>
      </c>
      <c r="G35" s="6">
        <v>67.50495665129813</v>
      </c>
      <c r="H35" s="6">
        <v>74.25545231642795</v>
      </c>
      <c r="I35" s="6">
        <v>79.95920924238472</v>
      </c>
      <c r="K35" s="6">
        <v>2.1153696309632415</v>
      </c>
    </row>
    <row r="36" spans="1:11" ht="15">
      <c r="A36" s="10">
        <v>1760</v>
      </c>
      <c r="C36" s="19">
        <v>0.007</v>
      </c>
      <c r="G36" s="6">
        <v>70.22013521286213</v>
      </c>
      <c r="H36" s="6">
        <v>75.51401930484198</v>
      </c>
      <c r="I36" s="6">
        <v>78.61047249251318</v>
      </c>
      <c r="K36" s="6">
        <v>1.2131513204603106</v>
      </c>
    </row>
    <row r="37" spans="1:9" ht="15">
      <c r="A37" s="10">
        <v>1761</v>
      </c>
      <c r="C37" s="19"/>
      <c r="G37" s="6">
        <v>65.8682309134488</v>
      </c>
      <c r="H37" s="6">
        <v>74.87944771404499</v>
      </c>
      <c r="I37" s="6">
        <v>77.8685531841736</v>
      </c>
    </row>
    <row r="38" spans="1:9" ht="15">
      <c r="A38" s="10">
        <v>1762</v>
      </c>
      <c r="C38" s="19"/>
      <c r="G38" s="6">
        <v>64.5699585360243</v>
      </c>
      <c r="H38" s="6">
        <v>76.81598515492546</v>
      </c>
      <c r="I38" s="6">
        <v>72.87567290934436</v>
      </c>
    </row>
    <row r="39" spans="1:9" ht="15">
      <c r="A39" s="10">
        <v>1763</v>
      </c>
      <c r="C39" s="19"/>
      <c r="G39" s="6">
        <v>66.5848747457209</v>
      </c>
      <c r="H39" s="6">
        <v>79.5594131961728</v>
      </c>
      <c r="I39" s="6">
        <v>69.55797069546114</v>
      </c>
    </row>
    <row r="40" spans="1:9" ht="15">
      <c r="A40" s="10">
        <v>1764</v>
      </c>
      <c r="C40" s="19"/>
      <c r="G40" s="6">
        <v>66.86869092552196</v>
      </c>
      <c r="H40" s="6">
        <v>79.5594131961728</v>
      </c>
      <c r="I40" s="6">
        <v>69.36736530774238</v>
      </c>
    </row>
    <row r="41" spans="1:9" ht="15">
      <c r="A41" s="10">
        <v>1765</v>
      </c>
      <c r="C41" s="19"/>
      <c r="G41" s="6">
        <v>66.87270561637963</v>
      </c>
      <c r="I41" s="6">
        <v>69.17780167358669</v>
      </c>
    </row>
    <row r="42" spans="1:11" ht="15">
      <c r="A42" s="10">
        <v>1766</v>
      </c>
      <c r="C42" s="19">
        <v>0.008</v>
      </c>
      <c r="G42" s="6">
        <v>68.06182613788079</v>
      </c>
      <c r="I42" s="6">
        <v>86.59864599179126</v>
      </c>
      <c r="K42" s="6">
        <v>1.5273466521182788</v>
      </c>
    </row>
    <row r="43" spans="1:13" ht="15">
      <c r="A43" s="10">
        <v>1767</v>
      </c>
      <c r="C43" s="19">
        <v>0.01</v>
      </c>
      <c r="D43" s="6">
        <v>0.011</v>
      </c>
      <c r="E43" s="6">
        <v>0.01</v>
      </c>
      <c r="G43" s="6">
        <v>67.92899827690549</v>
      </c>
      <c r="I43" s="6">
        <v>88.7515366331808</v>
      </c>
      <c r="K43" s="6">
        <v>1.956646677245548</v>
      </c>
      <c r="L43" s="6">
        <v>0.9762669029649887</v>
      </c>
      <c r="M43" s="6">
        <v>1.956646677245548</v>
      </c>
    </row>
    <row r="44" spans="1:13" ht="15">
      <c r="A44" s="10">
        <v>1768</v>
      </c>
      <c r="C44" s="19"/>
      <c r="E44" s="6">
        <v>0.015</v>
      </c>
      <c r="G44" s="6">
        <v>67.5295128377846</v>
      </c>
      <c r="I44" s="6">
        <v>89.09228801363136</v>
      </c>
      <c r="M44" s="6">
        <v>2.9462384977721516</v>
      </c>
    </row>
    <row r="45" spans="1:13" ht="15">
      <c r="A45" s="10">
        <v>1769</v>
      </c>
      <c r="C45" s="19">
        <v>0.012</v>
      </c>
      <c r="D45" s="6">
        <v>0.033</v>
      </c>
      <c r="E45" s="6">
        <v>0.011</v>
      </c>
      <c r="G45" s="6">
        <v>69.05342744863107</v>
      </c>
      <c r="I45" s="6">
        <v>91.52274320019878</v>
      </c>
      <c r="K45" s="6">
        <v>2.4212899720064054</v>
      </c>
      <c r="L45" s="6">
        <v>3.02025052560656</v>
      </c>
      <c r="M45" s="6">
        <v>2.219515807672538</v>
      </c>
    </row>
    <row r="46" spans="1:12" ht="15">
      <c r="A46" s="10">
        <v>1770</v>
      </c>
      <c r="C46" s="19">
        <v>0.012</v>
      </c>
      <c r="D46" s="6">
        <v>0.03</v>
      </c>
      <c r="G46" s="6">
        <v>73.74415947738474</v>
      </c>
      <c r="I46" s="6">
        <v>94.27268597091994</v>
      </c>
      <c r="K46" s="6">
        <v>2.4940413846227636</v>
      </c>
      <c r="L46" s="6">
        <v>2.828180579127598</v>
      </c>
    </row>
    <row r="47" spans="1:13" ht="15">
      <c r="A47" s="10">
        <v>1771</v>
      </c>
      <c r="C47" s="19"/>
      <c r="E47" s="6">
        <v>0.021</v>
      </c>
      <c r="G47" s="6">
        <v>69.84147132846873</v>
      </c>
      <c r="I47" s="6">
        <v>91.48515685802211</v>
      </c>
      <c r="M47" s="6">
        <v>4.2355173042140795</v>
      </c>
    </row>
    <row r="48" spans="1:13" ht="15">
      <c r="A48" s="10">
        <v>1772</v>
      </c>
      <c r="C48" s="19"/>
      <c r="E48" s="6">
        <v>0.017</v>
      </c>
      <c r="G48" s="6">
        <v>73.33630397329597</v>
      </c>
      <c r="I48" s="6">
        <v>90.34242718358497</v>
      </c>
      <c r="M48" s="6">
        <v>3.3859239888907267</v>
      </c>
    </row>
    <row r="49" spans="1:13" ht="15">
      <c r="A49" s="10">
        <v>1773</v>
      </c>
      <c r="C49" s="19">
        <v>0.017</v>
      </c>
      <c r="E49" s="6">
        <v>0.015</v>
      </c>
      <c r="G49" s="6">
        <v>67.6361297514221</v>
      </c>
      <c r="I49" s="6">
        <v>85.48210166895005</v>
      </c>
      <c r="K49" s="6">
        <v>3.2037649162727377</v>
      </c>
      <c r="M49" s="6">
        <v>2.8268513967112385</v>
      </c>
    </row>
    <row r="50" spans="1:13" ht="15">
      <c r="A50" s="10">
        <v>1774</v>
      </c>
      <c r="C50" s="19">
        <v>0.017</v>
      </c>
      <c r="E50" s="6">
        <v>0.012</v>
      </c>
      <c r="G50" s="6">
        <v>66.63666076855634</v>
      </c>
      <c r="I50" s="6">
        <v>84.97343490589098</v>
      </c>
      <c r="K50" s="6">
        <v>3.1847007063651027</v>
      </c>
      <c r="M50" s="6">
        <v>2.2480240280224253</v>
      </c>
    </row>
    <row r="51" spans="1:13" ht="15">
      <c r="A51" s="10">
        <v>1775</v>
      </c>
      <c r="C51" s="19">
        <v>0.016</v>
      </c>
      <c r="E51" s="6">
        <v>0.01</v>
      </c>
      <c r="G51" s="6">
        <v>71.03066033712258</v>
      </c>
      <c r="I51" s="6">
        <v>90.66599794435648</v>
      </c>
      <c r="K51" s="6">
        <v>3.1981656718836478</v>
      </c>
      <c r="M51" s="6">
        <v>1.9988535449272797</v>
      </c>
    </row>
    <row r="52" spans="1:13" ht="15">
      <c r="A52" s="10">
        <v>1776</v>
      </c>
      <c r="C52" s="19">
        <v>0.014</v>
      </c>
      <c r="E52" s="6">
        <v>0.01</v>
      </c>
      <c r="G52" s="6">
        <v>65.51951674978936</v>
      </c>
      <c r="I52" s="6">
        <v>84.68271761167941</v>
      </c>
      <c r="K52" s="6">
        <v>2.6137217455488697</v>
      </c>
      <c r="M52" s="6">
        <v>1.8669441039634784</v>
      </c>
    </row>
    <row r="53" spans="1:11" ht="15">
      <c r="A53" s="10">
        <v>1777</v>
      </c>
      <c r="C53" s="19">
        <v>0.028</v>
      </c>
      <c r="I53" s="6">
        <v>86.51120658224615</v>
      </c>
      <c r="K53" s="6">
        <v>5.340315669002607</v>
      </c>
    </row>
    <row r="54" spans="1:13" ht="15">
      <c r="A54" s="10">
        <v>1778</v>
      </c>
      <c r="C54" s="19"/>
      <c r="E54" s="6">
        <v>0.035</v>
      </c>
      <c r="I54" s="6">
        <v>83.19627911162378</v>
      </c>
      <c r="M54" s="6">
        <v>6.4196075065738505</v>
      </c>
    </row>
    <row r="55" spans="1:3" ht="15">
      <c r="A55" s="10">
        <v>1779</v>
      </c>
      <c r="C55" s="19">
        <v>0.125</v>
      </c>
    </row>
    <row r="56" spans="1:3" ht="15">
      <c r="A56" s="10">
        <v>1780</v>
      </c>
      <c r="C56" s="19"/>
    </row>
    <row r="57" spans="1:5" ht="15">
      <c r="A57" s="10">
        <v>1781</v>
      </c>
      <c r="C57" s="19">
        <v>0.019</v>
      </c>
      <c r="E57" s="6">
        <v>0.01</v>
      </c>
    </row>
    <row r="58" spans="1:11" ht="15">
      <c r="A58" s="10">
        <v>1782</v>
      </c>
      <c r="C58" s="19">
        <v>0.024</v>
      </c>
      <c r="I58" s="6">
        <v>83.53947234279</v>
      </c>
      <c r="K58" s="6">
        <v>4.4201753482814</v>
      </c>
    </row>
    <row r="59" spans="1:3" ht="15">
      <c r="A59" s="10">
        <v>1783</v>
      </c>
      <c r="C59" s="19">
        <v>0.019</v>
      </c>
    </row>
    <row r="60" spans="1:12" ht="15">
      <c r="A60" s="10">
        <v>1784</v>
      </c>
      <c r="C60" s="19">
        <v>0.024</v>
      </c>
      <c r="D60" s="6">
        <v>0.048</v>
      </c>
      <c r="G60" s="6">
        <v>65.51951674978936</v>
      </c>
      <c r="I60" s="6">
        <v>83.53947234279</v>
      </c>
      <c r="K60" s="6">
        <v>4.4201753482814</v>
      </c>
      <c r="L60" s="6">
        <v>4.00989467245392</v>
      </c>
    </row>
    <row r="61" spans="1:5" ht="15">
      <c r="A61" s="10">
        <v>1785</v>
      </c>
      <c r="C61" s="19">
        <v>0.022</v>
      </c>
      <c r="D61" s="6">
        <v>0.054</v>
      </c>
      <c r="E61" s="6">
        <v>0.022</v>
      </c>
    </row>
    <row r="62" spans="1:13" ht="15">
      <c r="A62" s="10">
        <v>1786</v>
      </c>
      <c r="C62" s="19">
        <v>0.024</v>
      </c>
      <c r="E62" s="6">
        <v>0.017</v>
      </c>
      <c r="I62" s="6">
        <v>85.67936805741687</v>
      </c>
      <c r="K62" s="6">
        <v>4.53339983989507</v>
      </c>
      <c r="M62" s="6">
        <v>3.2111582199256747</v>
      </c>
    </row>
    <row r="63" spans="1:13" ht="15">
      <c r="A63" s="10">
        <v>1787</v>
      </c>
      <c r="C63" s="19">
        <v>0.022</v>
      </c>
      <c r="E63" s="6">
        <v>0.017</v>
      </c>
      <c r="G63" s="6">
        <v>65.51951674978936</v>
      </c>
      <c r="I63" s="6">
        <v>79.5594131961728</v>
      </c>
      <c r="K63" s="6">
        <v>3.858786768482113</v>
      </c>
      <c r="M63" s="6">
        <v>2.9817897756452694</v>
      </c>
    </row>
    <row r="64" spans="1:13" ht="15">
      <c r="A64" s="10">
        <v>1788</v>
      </c>
      <c r="C64" s="19">
        <v>0.017</v>
      </c>
      <c r="E64" s="6">
        <v>0.016</v>
      </c>
      <c r="I64" s="46">
        <v>89.10654277971354</v>
      </c>
      <c r="K64" s="6">
        <v>3.3396045487227015</v>
      </c>
      <c r="M64" s="6">
        <v>3.1431572223272486</v>
      </c>
    </row>
    <row r="65" spans="1:11" ht="15">
      <c r="A65" s="10">
        <v>1789</v>
      </c>
      <c r="C65" s="19">
        <v>0.018</v>
      </c>
      <c r="I65" s="6">
        <v>89.26457826548128</v>
      </c>
      <c r="K65" s="6">
        <v>3.5423232628114882</v>
      </c>
    </row>
    <row r="66" spans="1:11" ht="15">
      <c r="A66" s="10">
        <v>1790</v>
      </c>
      <c r="C66" s="19">
        <v>0.014</v>
      </c>
      <c r="I66" s="6">
        <v>89.42053412370505</v>
      </c>
      <c r="K66" s="6">
        <v>2.7599538740533758</v>
      </c>
    </row>
    <row r="67" spans="1:11" ht="15">
      <c r="A67" s="10">
        <v>1791</v>
      </c>
      <c r="C67" s="19">
        <v>0.012</v>
      </c>
      <c r="I67" s="6">
        <v>89.57648998192882</v>
      </c>
      <c r="K67" s="6">
        <v>2.36980065650289</v>
      </c>
    </row>
    <row r="68" spans="1:11" ht="15">
      <c r="A68" s="10">
        <v>1792</v>
      </c>
      <c r="C68" s="19">
        <v>0.019</v>
      </c>
      <c r="I68" s="6">
        <v>89.7324458401526</v>
      </c>
      <c r="K68" s="6">
        <v>3.7587170593771893</v>
      </c>
    </row>
    <row r="69" spans="1:13" ht="15">
      <c r="A69" s="10">
        <v>1793</v>
      </c>
      <c r="C69" s="19"/>
      <c r="E69" s="6">
        <v>0.019</v>
      </c>
      <c r="I69" s="6">
        <v>89.88840169837636</v>
      </c>
      <c r="M69" s="6">
        <f>E69*I69/0.45359</f>
        <v>3.7652497459581356</v>
      </c>
    </row>
    <row r="70" spans="1:13" ht="15">
      <c r="A70" s="10">
        <v>1794</v>
      </c>
      <c r="C70" s="19"/>
      <c r="E70" s="6">
        <v>0.019</v>
      </c>
      <c r="I70" s="6">
        <v>90.04435755660013</v>
      </c>
      <c r="M70" s="6">
        <f>E70*I70/0.45359</f>
        <v>3.7717824325390827</v>
      </c>
    </row>
    <row r="71" spans="1:13" ht="15">
      <c r="A71" s="10">
        <v>1795</v>
      </c>
      <c r="C71" s="19">
        <v>0.021</v>
      </c>
      <c r="E71" s="6">
        <v>0.019</v>
      </c>
      <c r="I71" s="6">
        <v>90.2003134148239</v>
      </c>
      <c r="K71" s="6">
        <v>4.176032500080033</v>
      </c>
      <c r="M71" s="6">
        <f>E71*I71/0.45359</f>
        <v>3.778315119120029</v>
      </c>
    </row>
    <row r="72" spans="1:12" ht="15">
      <c r="A72" s="10">
        <v>1796</v>
      </c>
      <c r="C72" s="19">
        <v>0.023</v>
      </c>
      <c r="D72" s="6">
        <v>0.054</v>
      </c>
      <c r="G72" s="2"/>
      <c r="H72" s="2"/>
      <c r="I72" s="6">
        <v>90.35626927304767</v>
      </c>
      <c r="K72" s="6">
        <v>4.581657870059076</v>
      </c>
      <c r="L72" s="6">
        <f>D72*I72</f>
        <v>4.879238540744574</v>
      </c>
    </row>
    <row r="73" spans="1:12" ht="15">
      <c r="A73" s="10">
        <v>1797</v>
      </c>
      <c r="C73" s="19">
        <v>0.025</v>
      </c>
      <c r="D73" s="6">
        <v>0.044</v>
      </c>
      <c r="G73" s="2"/>
      <c r="H73" s="2"/>
      <c r="I73" s="6">
        <v>90.51222513127144</v>
      </c>
      <c r="K73" s="6">
        <v>4.988658542476214</v>
      </c>
      <c r="L73" s="6">
        <f>D73*I73</f>
        <v>3.982537905775943</v>
      </c>
    </row>
    <row r="74" spans="1:12" ht="15">
      <c r="A74" s="10">
        <v>1798</v>
      </c>
      <c r="C74" s="19">
        <v>0.026</v>
      </c>
      <c r="D74" s="6">
        <v>0.048</v>
      </c>
      <c r="G74" s="2"/>
      <c r="H74" s="2"/>
      <c r="I74" s="6">
        <v>90.66818098949521</v>
      </c>
      <c r="K74" s="6">
        <v>5.1971443500228744</v>
      </c>
      <c r="L74" s="6">
        <f>D74*I74</f>
        <v>4.35207268749577</v>
      </c>
    </row>
    <row r="75" spans="1:12" ht="15">
      <c r="A75" s="10">
        <v>1799</v>
      </c>
      <c r="C75" s="19">
        <v>0.019</v>
      </c>
      <c r="D75" s="6">
        <v>0.055</v>
      </c>
      <c r="G75" s="2"/>
      <c r="H75" s="2"/>
      <c r="I75" s="6">
        <v>90.82413684771896</v>
      </c>
      <c r="K75" s="6">
        <v>3.8044458654438156</v>
      </c>
      <c r="L75" s="6">
        <f>D75*I75</f>
        <v>4.995327526624543</v>
      </c>
    </row>
    <row r="76" spans="1:11" ht="15">
      <c r="A76" s="10">
        <v>1800</v>
      </c>
      <c r="C76" s="19">
        <v>0.021</v>
      </c>
      <c r="G76" s="2"/>
      <c r="H76" s="2"/>
      <c r="I76" s="6">
        <v>90.96292954148252</v>
      </c>
      <c r="K76" s="6">
        <v>4.211339580614945</v>
      </c>
    </row>
    <row r="77" spans="1:9" ht="15">
      <c r="A77" s="10">
        <v>1801</v>
      </c>
      <c r="C77" s="19"/>
      <c r="G77" s="2"/>
      <c r="H77" s="2"/>
      <c r="I77" s="6">
        <v>89.74247343582202</v>
      </c>
    </row>
    <row r="78" spans="1:9" ht="15">
      <c r="A78" s="10">
        <v>1802</v>
      </c>
      <c r="C78" s="19"/>
      <c r="G78" s="2"/>
      <c r="H78" s="2"/>
      <c r="I78" s="6">
        <v>88.5539988651025</v>
      </c>
    </row>
    <row r="79" spans="1:13" ht="15">
      <c r="A79" s="10">
        <v>1803</v>
      </c>
      <c r="C79" s="19"/>
      <c r="E79" s="6">
        <v>0.019</v>
      </c>
      <c r="G79" s="2"/>
      <c r="H79" s="2"/>
      <c r="I79" s="6">
        <v>89.33432119734186</v>
      </c>
      <c r="M79" s="6">
        <f>E79*I79/0.45359</f>
        <v>3.7420403949590937</v>
      </c>
    </row>
    <row r="80" spans="1:9" ht="15">
      <c r="A80" s="10">
        <v>1804</v>
      </c>
      <c r="C80" s="19"/>
      <c r="G80" s="2"/>
      <c r="H80" s="2"/>
      <c r="I80" s="6">
        <v>89.33432119734186</v>
      </c>
    </row>
    <row r="81" spans="1:13" ht="15">
      <c r="A81" s="10">
        <v>1805</v>
      </c>
      <c r="C81" s="19"/>
      <c r="E81" s="6">
        <v>0.028</v>
      </c>
      <c r="G81" s="2"/>
      <c r="H81" s="2"/>
      <c r="I81" s="6">
        <v>91.81365526504491</v>
      </c>
      <c r="M81" s="6">
        <f>E81*I81/0.45359</f>
        <v>5.6676345321132695</v>
      </c>
    </row>
    <row r="82" spans="1:13" ht="15">
      <c r="A82" s="10">
        <v>1806</v>
      </c>
      <c r="C82" s="19">
        <v>0.039</v>
      </c>
      <c r="D82" s="6">
        <v>0.094</v>
      </c>
      <c r="E82" s="6">
        <v>0.042</v>
      </c>
      <c r="G82" s="2"/>
      <c r="H82" s="2"/>
      <c r="I82" s="6">
        <v>90.1543723385682</v>
      </c>
      <c r="K82" s="6">
        <v>7.751538881377807</v>
      </c>
      <c r="L82" s="6">
        <f>D82*I82</f>
        <v>8.47451099982541</v>
      </c>
      <c r="M82" s="6">
        <f>E82*I82/0.45359</f>
        <v>8.347811103022256</v>
      </c>
    </row>
    <row r="83" spans="1:12" ht="15">
      <c r="A83" s="10">
        <v>1807</v>
      </c>
      <c r="C83" s="19"/>
      <c r="D83" s="6">
        <v>0.209</v>
      </c>
      <c r="G83" s="2"/>
      <c r="H83" s="2"/>
      <c r="I83" s="6">
        <v>89.33432119734186</v>
      </c>
      <c r="L83" s="6">
        <f>D83*I83</f>
        <v>18.67087313024445</v>
      </c>
    </row>
    <row r="84" spans="1:9" ht="15">
      <c r="A84" s="10">
        <v>1808</v>
      </c>
      <c r="C84" s="19"/>
      <c r="G84" s="2"/>
      <c r="H84" s="2"/>
      <c r="I84" s="6">
        <v>93.09186669794096</v>
      </c>
    </row>
    <row r="85" spans="1:9" ht="15">
      <c r="A85" s="10">
        <v>1809</v>
      </c>
      <c r="C85" s="19"/>
      <c r="G85" s="2"/>
      <c r="H85" s="2"/>
      <c r="I85" s="6">
        <v>92.68007725516034</v>
      </c>
    </row>
    <row r="86" spans="1:9" ht="15">
      <c r="A86" s="10">
        <v>1810</v>
      </c>
      <c r="C86" s="19"/>
      <c r="G86" s="2"/>
      <c r="H86" s="2"/>
      <c r="I86" s="6">
        <v>91.81365526504491</v>
      </c>
    </row>
    <row r="87" spans="1:9" ht="15">
      <c r="A87" s="10">
        <v>1811</v>
      </c>
      <c r="C87" s="19"/>
      <c r="G87" s="2"/>
      <c r="H87" s="2"/>
      <c r="I87" s="6">
        <v>90.1543723385682</v>
      </c>
    </row>
    <row r="88" spans="1:9" ht="15">
      <c r="A88" s="10">
        <v>1812</v>
      </c>
      <c r="C88" s="19"/>
      <c r="G88" s="2"/>
      <c r="H88" s="2"/>
      <c r="I88" s="6">
        <v>93.5351613012645</v>
      </c>
    </row>
    <row r="89" spans="1:9" ht="15">
      <c r="A89" s="10">
        <v>1813</v>
      </c>
      <c r="C89" s="19"/>
      <c r="G89" s="2"/>
      <c r="H89" s="2"/>
      <c r="I89" s="6">
        <v>94.43453785223821</v>
      </c>
    </row>
    <row r="90" spans="1:9" ht="15">
      <c r="A90" s="10">
        <v>1814</v>
      </c>
      <c r="C90" s="19"/>
      <c r="G90" s="2"/>
      <c r="H90" s="2"/>
      <c r="I90" s="6">
        <v>87.37229412628544</v>
      </c>
    </row>
    <row r="91" spans="1:9" ht="15">
      <c r="A91" s="10">
        <v>1815</v>
      </c>
      <c r="C91" s="19"/>
      <c r="G91" s="2"/>
      <c r="H91" s="2"/>
      <c r="I91" s="6">
        <v>88.5539988651025</v>
      </c>
    </row>
    <row r="92" spans="1:9" ht="15">
      <c r="A92" s="10">
        <v>1816</v>
      </c>
      <c r="C92" s="19"/>
      <c r="G92" s="2"/>
      <c r="H92" s="2"/>
      <c r="I92" s="6">
        <v>88.5539988651025</v>
      </c>
    </row>
    <row r="93" spans="1:9" ht="15">
      <c r="A93" s="10">
        <v>1817</v>
      </c>
      <c r="C93" s="19"/>
      <c r="G93" s="2"/>
      <c r="H93" s="2"/>
      <c r="I93" s="6">
        <v>87.76267578113618</v>
      </c>
    </row>
    <row r="94" spans="1:9" ht="15">
      <c r="A94" s="10">
        <v>1818</v>
      </c>
      <c r="C94" s="19"/>
      <c r="G94" s="2"/>
      <c r="H94" s="2"/>
      <c r="I94" s="6">
        <v>89.33432119734186</v>
      </c>
    </row>
    <row r="95" spans="1:9" ht="15">
      <c r="A95" s="10">
        <v>1819</v>
      </c>
      <c r="C95" s="19"/>
      <c r="G95" s="2"/>
      <c r="H95" s="2"/>
      <c r="I95" s="6">
        <v>88.92986473464876</v>
      </c>
    </row>
    <row r="96" spans="1:9" ht="15">
      <c r="A96" s="10">
        <v>1820</v>
      </c>
      <c r="C96" s="19"/>
      <c r="G96" s="2"/>
      <c r="H96" s="2"/>
      <c r="I96" s="6">
        <v>90.57006973263653</v>
      </c>
    </row>
    <row r="97" spans="1:9" ht="15">
      <c r="A97" s="10">
        <v>1821</v>
      </c>
      <c r="C97" s="19"/>
      <c r="G97" s="2"/>
      <c r="H97" s="2"/>
      <c r="I97" s="6">
        <v>92.68007725516034</v>
      </c>
    </row>
    <row r="98" spans="1:9" ht="15">
      <c r="A98" s="10">
        <v>1822</v>
      </c>
      <c r="C98" s="19"/>
      <c r="G98" s="2"/>
      <c r="H98" s="2"/>
      <c r="I98" s="6">
        <v>91.81365526504491</v>
      </c>
    </row>
    <row r="99" spans="1:9" ht="15">
      <c r="A99" s="10">
        <v>1823</v>
      </c>
      <c r="C99" s="19"/>
      <c r="G99" s="2"/>
      <c r="H99" s="2"/>
      <c r="I99" s="6">
        <v>91.81365526504491</v>
      </c>
    </row>
    <row r="100" spans="1:12" ht="15">
      <c r="A100" s="10">
        <v>1824</v>
      </c>
      <c r="C100" s="19">
        <v>0.016</v>
      </c>
      <c r="D100" s="6">
        <v>0.038</v>
      </c>
      <c r="G100" s="2"/>
      <c r="H100" s="2"/>
      <c r="I100" s="6">
        <v>91.81365526504491</v>
      </c>
      <c r="K100" s="6">
        <v>3.238648304064725</v>
      </c>
      <c r="L100" s="6">
        <f>D100*I100</f>
        <v>3.4889189000717065</v>
      </c>
    </row>
    <row r="101" spans="1:12" ht="15">
      <c r="A101" s="10">
        <v>1825</v>
      </c>
      <c r="C101" s="19">
        <v>0.02</v>
      </c>
      <c r="D101" s="6">
        <v>0.032</v>
      </c>
      <c r="G101" s="2"/>
      <c r="H101" s="2"/>
      <c r="I101" s="6">
        <v>90.96328277054954</v>
      </c>
      <c r="K101" s="6">
        <v>4.010815175402877</v>
      </c>
      <c r="L101" s="6">
        <f>D101*I101</f>
        <v>2.9108250486575855</v>
      </c>
    </row>
    <row r="102" spans="1:12" ht="15">
      <c r="A102" s="10">
        <v>1826</v>
      </c>
      <c r="C102" s="19"/>
      <c r="D102" s="6">
        <v>0.042</v>
      </c>
      <c r="G102" s="2"/>
      <c r="H102" s="2"/>
      <c r="I102" s="6">
        <v>91.81365526504491</v>
      </c>
      <c r="L102" s="6">
        <f>D102*I102</f>
        <v>3.8561735211318866</v>
      </c>
    </row>
    <row r="103" spans="1:12" ht="15">
      <c r="A103" s="10">
        <v>1827</v>
      </c>
      <c r="C103" s="19">
        <v>0.017</v>
      </c>
      <c r="D103" s="6">
        <v>0.054</v>
      </c>
      <c r="G103" s="2"/>
      <c r="H103" s="2"/>
      <c r="I103" s="6">
        <v>91.386490832291</v>
      </c>
      <c r="K103" s="6">
        <v>3.425054221100437</v>
      </c>
      <c r="L103" s="6">
        <f>D103*I103</f>
        <v>4.9348705049437145</v>
      </c>
    </row>
    <row r="104" spans="3:9" ht="15">
      <c r="C104" s="19"/>
      <c r="G104" s="2"/>
      <c r="H104" s="2"/>
      <c r="I104" s="2"/>
    </row>
    <row r="105" spans="3:9" ht="15">
      <c r="C105" s="19"/>
      <c r="G105" s="2"/>
      <c r="H105" s="2"/>
      <c r="I105" s="2"/>
    </row>
    <row r="106" spans="3:9" ht="15">
      <c r="C106" s="19"/>
      <c r="G106" s="2"/>
      <c r="H106" s="2"/>
      <c r="I106" s="2"/>
    </row>
    <row r="107" spans="3:9" ht="15">
      <c r="C107" s="19"/>
      <c r="G107" s="2"/>
      <c r="H107" s="2"/>
      <c r="I107" s="2"/>
    </row>
    <row r="108" spans="3:9" ht="15">
      <c r="C108" s="19"/>
      <c r="G108" s="2"/>
      <c r="H108" s="2"/>
      <c r="I108" s="2"/>
    </row>
    <row r="109" spans="3:9" ht="15">
      <c r="C109" s="19"/>
      <c r="G109" s="2"/>
      <c r="H109" s="2"/>
      <c r="I109" s="2"/>
    </row>
    <row r="110" spans="3:9" ht="15">
      <c r="C110" s="19"/>
      <c r="G110" s="2"/>
      <c r="H110" s="2"/>
      <c r="I110" s="2"/>
    </row>
    <row r="111" spans="7:9" ht="15">
      <c r="G111" s="2"/>
      <c r="H111" s="2"/>
      <c r="I111" s="2"/>
    </row>
    <row r="112" spans="7:9" ht="15">
      <c r="G112" s="2"/>
      <c r="H112" s="2"/>
      <c r="I112" s="2"/>
    </row>
    <row r="113" spans="7:9" ht="15">
      <c r="G113" s="2"/>
      <c r="H113" s="2"/>
      <c r="I113" s="2"/>
    </row>
    <row r="114" spans="7:9" ht="15">
      <c r="G114" s="2"/>
      <c r="H114" s="2"/>
      <c r="I114" s="2"/>
    </row>
    <row r="115" spans="7:9" ht="15">
      <c r="G115" s="2"/>
      <c r="H115" s="2"/>
      <c r="I115" s="2"/>
    </row>
    <row r="116" spans="7:9" ht="15">
      <c r="G116" s="2"/>
      <c r="H116" s="2"/>
      <c r="I116" s="2"/>
    </row>
    <row r="117" spans="7:9" ht="15">
      <c r="G117" s="2"/>
      <c r="H117" s="2"/>
      <c r="I117" s="2"/>
    </row>
    <row r="118" spans="7:9" ht="15">
      <c r="G118" s="2"/>
      <c r="H118" s="2"/>
      <c r="I118" s="2"/>
    </row>
    <row r="119" spans="7:9" ht="15">
      <c r="G119" s="2"/>
      <c r="H119" s="2"/>
      <c r="I119" s="2"/>
    </row>
    <row r="120" spans="7:9" ht="15">
      <c r="G120" s="2"/>
      <c r="H120" s="2"/>
      <c r="I120" s="2"/>
    </row>
    <row r="121" spans="7:9" ht="15">
      <c r="G121" s="2"/>
      <c r="H121" s="2"/>
      <c r="I121" s="2"/>
    </row>
    <row r="122" spans="7:9" ht="15">
      <c r="G122" s="2"/>
      <c r="H122" s="2"/>
      <c r="I122" s="2"/>
    </row>
    <row r="123" spans="7:9" ht="15">
      <c r="G123" s="2"/>
      <c r="H123" s="2"/>
      <c r="I123" s="2"/>
    </row>
    <row r="124" spans="7:9" ht="15">
      <c r="G124" s="2"/>
      <c r="H124" s="2"/>
      <c r="I124" s="2"/>
    </row>
    <row r="125" spans="7:9" ht="15">
      <c r="G125" s="2"/>
      <c r="H125" s="2"/>
      <c r="I125" s="2"/>
    </row>
    <row r="126" spans="7:9" ht="15">
      <c r="G126" s="2"/>
      <c r="H126" s="2"/>
      <c r="I126" s="2"/>
    </row>
    <row r="127" spans="7:9" ht="15">
      <c r="G127" s="2"/>
      <c r="H127" s="2"/>
      <c r="I127" s="2"/>
    </row>
    <row r="128" spans="7:9" ht="15">
      <c r="G128" s="2"/>
      <c r="H128" s="2"/>
      <c r="I128" s="2"/>
    </row>
    <row r="129" spans="7:9" ht="15">
      <c r="G129" s="2"/>
      <c r="H129" s="2"/>
      <c r="I129" s="2"/>
    </row>
    <row r="130" spans="7:9" ht="15">
      <c r="G130" s="2"/>
      <c r="H130" s="2"/>
      <c r="I130" s="2"/>
    </row>
    <row r="131" spans="7:9" ht="15">
      <c r="G131" s="2"/>
      <c r="H131" s="2"/>
      <c r="I131" s="2"/>
    </row>
    <row r="132" spans="7:9" ht="15">
      <c r="G132" s="2"/>
      <c r="H132" s="2"/>
      <c r="I132" s="2"/>
    </row>
    <row r="133" spans="7:9" ht="15">
      <c r="G133" s="2"/>
      <c r="H133" s="2"/>
      <c r="I133" s="2"/>
    </row>
    <row r="134" spans="7:9" ht="15">
      <c r="G134" s="2"/>
      <c r="H134" s="2"/>
      <c r="I134" s="2"/>
    </row>
    <row r="135" spans="7:9" ht="15">
      <c r="G135" s="2"/>
      <c r="H135" s="2"/>
      <c r="I135" s="2"/>
    </row>
    <row r="136" spans="7:9" ht="15">
      <c r="G136" s="2"/>
      <c r="H136" s="2"/>
      <c r="I136" s="2"/>
    </row>
    <row r="137" spans="7:9" ht="15">
      <c r="G137" s="2"/>
      <c r="H137" s="2"/>
      <c r="I137" s="2"/>
    </row>
    <row r="138" spans="7:9" ht="15">
      <c r="G138" s="2"/>
      <c r="H138" s="2"/>
      <c r="I138" s="2"/>
    </row>
    <row r="139" spans="7:9" ht="15">
      <c r="G139" s="2"/>
      <c r="H139" s="2"/>
      <c r="I139" s="2"/>
    </row>
    <row r="140" spans="7:9" ht="15">
      <c r="G140" s="2"/>
      <c r="H140" s="2"/>
      <c r="I140" s="2"/>
    </row>
    <row r="141" spans="7:9" ht="15">
      <c r="G141" s="2"/>
      <c r="H141" s="2"/>
      <c r="I141" s="2"/>
    </row>
    <row r="142" spans="7:9" ht="15">
      <c r="G142" s="2"/>
      <c r="H142" s="2"/>
      <c r="I142" s="2"/>
    </row>
    <row r="143" spans="7:9" ht="15">
      <c r="G143" s="2"/>
      <c r="H143" s="2"/>
      <c r="I143" s="2"/>
    </row>
    <row r="144" spans="7:9" ht="15">
      <c r="G144" s="2"/>
      <c r="H144" s="2"/>
      <c r="I144" s="2"/>
    </row>
    <row r="145" spans="7:9" ht="15">
      <c r="G145" s="2"/>
      <c r="H145" s="2"/>
      <c r="I145" s="2"/>
    </row>
    <row r="146" spans="7:9" ht="15">
      <c r="G146" s="2"/>
      <c r="H146" s="2"/>
      <c r="I146" s="2"/>
    </row>
    <row r="147" spans="7:9" ht="15">
      <c r="G147" s="2"/>
      <c r="H147" s="2"/>
      <c r="I147" s="2"/>
    </row>
    <row r="148" spans="7:9" ht="15">
      <c r="G148" s="2"/>
      <c r="H148" s="2"/>
      <c r="I148" s="2"/>
    </row>
    <row r="149" spans="7:9" ht="15">
      <c r="G149" s="2"/>
      <c r="H149" s="2"/>
      <c r="I149" s="2"/>
    </row>
    <row r="150" spans="7:9" ht="15">
      <c r="G150" s="2"/>
      <c r="H150" s="2"/>
      <c r="I150" s="2"/>
    </row>
    <row r="151" spans="7:9" ht="15">
      <c r="G151" s="2"/>
      <c r="H151" s="2"/>
      <c r="I151" s="2"/>
    </row>
    <row r="152" spans="7:9" ht="15">
      <c r="G152" s="2"/>
      <c r="H152" s="2"/>
      <c r="I152" s="2"/>
    </row>
    <row r="153" spans="7:9" ht="15">
      <c r="G153" s="2"/>
      <c r="H153" s="2"/>
      <c r="I153" s="2"/>
    </row>
    <row r="154" spans="7:9" ht="15">
      <c r="G154" s="2"/>
      <c r="H154" s="2"/>
      <c r="I154" s="2"/>
    </row>
    <row r="155" spans="7:9" ht="15">
      <c r="G155" s="2"/>
      <c r="H155" s="2"/>
      <c r="I155" s="2"/>
    </row>
    <row r="156" spans="7:9" ht="15">
      <c r="G156" s="2"/>
      <c r="H156" s="2"/>
      <c r="I156" s="2"/>
    </row>
    <row r="157" spans="7:9" ht="15">
      <c r="G157" s="2"/>
      <c r="H157" s="2"/>
      <c r="I157" s="2"/>
    </row>
    <row r="158" spans="7:9" ht="15">
      <c r="G158" s="2"/>
      <c r="H158" s="2"/>
      <c r="I158" s="2"/>
    </row>
    <row r="159" spans="7:9" ht="15">
      <c r="G159" s="2"/>
      <c r="H159" s="2"/>
      <c r="I159" s="2"/>
    </row>
    <row r="160" spans="7:9" ht="15">
      <c r="G160" s="2"/>
      <c r="H160" s="2"/>
      <c r="I160" s="2"/>
    </row>
    <row r="161" spans="7:9" ht="15">
      <c r="G161" s="2"/>
      <c r="H161" s="2"/>
      <c r="I161" s="2"/>
    </row>
    <row r="162" spans="7:9" ht="15">
      <c r="G162" s="2"/>
      <c r="H162" s="2"/>
      <c r="I162" s="2"/>
    </row>
    <row r="163" spans="7:9" ht="15">
      <c r="G163" s="2"/>
      <c r="H163" s="2"/>
      <c r="I163" s="2"/>
    </row>
    <row r="164" spans="7:9" ht="15">
      <c r="G164" s="2"/>
      <c r="H164" s="2"/>
      <c r="I164" s="2"/>
    </row>
    <row r="165" spans="7:9" ht="15">
      <c r="G165" s="2"/>
      <c r="H165" s="2"/>
      <c r="I165" s="2"/>
    </row>
    <row r="166" spans="7:9" ht="15">
      <c r="G166" s="2"/>
      <c r="H166" s="2"/>
      <c r="I166" s="2"/>
    </row>
    <row r="167" spans="7:9" ht="15">
      <c r="G167" s="2"/>
      <c r="H167" s="2"/>
      <c r="I167" s="2"/>
    </row>
    <row r="168" spans="7:9" ht="15">
      <c r="G168" s="2"/>
      <c r="H168" s="2"/>
      <c r="I168" s="2"/>
    </row>
    <row r="169" spans="7:9" ht="15">
      <c r="G169" s="2"/>
      <c r="H169" s="2"/>
      <c r="I169" s="2"/>
    </row>
    <row r="170" spans="7:9" ht="15">
      <c r="G170" s="2"/>
      <c r="H170" s="2"/>
      <c r="I170" s="2"/>
    </row>
    <row r="171" spans="7:9" ht="15">
      <c r="G171" s="2"/>
      <c r="H171" s="2"/>
      <c r="I171" s="2"/>
    </row>
    <row r="172" spans="7:9" ht="15">
      <c r="G172" s="2"/>
      <c r="H172" s="2"/>
      <c r="I172" s="2"/>
    </row>
    <row r="173" spans="7:9" ht="15">
      <c r="G173" s="2"/>
      <c r="H173" s="2"/>
      <c r="I173" s="2"/>
    </row>
    <row r="174" spans="7:9" ht="15">
      <c r="G174" s="2"/>
      <c r="H174" s="2"/>
      <c r="I174" s="2"/>
    </row>
    <row r="175" spans="7:9" ht="15">
      <c r="G175" s="2"/>
      <c r="H175" s="2"/>
      <c r="I175" s="2"/>
    </row>
    <row r="176" spans="7:9" ht="15">
      <c r="G176" s="2"/>
      <c r="H176" s="2"/>
      <c r="I176" s="2"/>
    </row>
    <row r="177" spans="7:9" ht="15">
      <c r="G177" s="2"/>
      <c r="H177" s="2"/>
      <c r="I177" s="2"/>
    </row>
    <row r="178" spans="7:9" ht="15">
      <c r="G178" s="2"/>
      <c r="H178" s="2"/>
      <c r="I178" s="2"/>
    </row>
    <row r="179" spans="7:9" ht="15">
      <c r="G179" s="2"/>
      <c r="H179" s="2"/>
      <c r="I179" s="2"/>
    </row>
    <row r="180" spans="7:9" ht="15">
      <c r="G180" s="2"/>
      <c r="H180" s="2"/>
      <c r="I180" s="2"/>
    </row>
    <row r="181" spans="7:9" ht="15">
      <c r="G181" s="2"/>
      <c r="H181" s="2"/>
      <c r="I181" s="2"/>
    </row>
    <row r="182" spans="7:9" ht="15">
      <c r="G182" s="2"/>
      <c r="H182" s="2"/>
      <c r="I182" s="2"/>
    </row>
    <row r="183" spans="7:9" ht="15">
      <c r="G183" s="2"/>
      <c r="H183" s="2"/>
      <c r="I183" s="2"/>
    </row>
    <row r="184" spans="7:9" ht="15">
      <c r="G184" s="2"/>
      <c r="H184" s="2"/>
      <c r="I184" s="2"/>
    </row>
    <row r="185" spans="7:9" ht="15">
      <c r="G185" s="2"/>
      <c r="H185" s="2"/>
      <c r="I185" s="2"/>
    </row>
    <row r="186" spans="7:9" ht="15">
      <c r="G186" s="2"/>
      <c r="H186" s="2"/>
      <c r="I186" s="2"/>
    </row>
    <row r="187" spans="7:9" ht="15">
      <c r="G187" s="2"/>
      <c r="H187" s="2"/>
      <c r="I187" s="2"/>
    </row>
    <row r="188" spans="7:9" ht="15">
      <c r="G188" s="2"/>
      <c r="H188" s="2"/>
      <c r="I188" s="2"/>
    </row>
    <row r="189" spans="7:9" ht="15">
      <c r="G189" s="2"/>
      <c r="H189" s="2"/>
      <c r="I189" s="2"/>
    </row>
    <row r="190" spans="7:9" ht="15">
      <c r="G190" s="2"/>
      <c r="H190" s="2"/>
      <c r="I190" s="2"/>
    </row>
    <row r="191" spans="7:9" ht="15">
      <c r="G191" s="2"/>
      <c r="H191" s="2"/>
      <c r="I191" s="2"/>
    </row>
    <row r="192" spans="7:9" ht="15">
      <c r="G192" s="2"/>
      <c r="H192" s="2"/>
      <c r="I192" s="2"/>
    </row>
    <row r="193" spans="7:9" ht="15">
      <c r="G193" s="2"/>
      <c r="H193" s="2"/>
      <c r="I193" s="2"/>
    </row>
    <row r="194" spans="7:9" ht="15">
      <c r="G194" s="2"/>
      <c r="H194" s="2"/>
      <c r="I194" s="2"/>
    </row>
    <row r="195" spans="7:9" ht="15">
      <c r="G195" s="2"/>
      <c r="H195" s="2"/>
      <c r="I195" s="2"/>
    </row>
    <row r="196" spans="7:9" ht="15">
      <c r="G196" s="2"/>
      <c r="H196" s="2"/>
      <c r="I196" s="2"/>
    </row>
    <row r="197" spans="7:9" ht="15">
      <c r="G197" s="2"/>
      <c r="H197" s="2"/>
      <c r="I197" s="2"/>
    </row>
    <row r="198" spans="7:9" ht="15">
      <c r="G198" s="2"/>
      <c r="H198" s="2"/>
      <c r="I198" s="2"/>
    </row>
    <row r="199" spans="7:9" ht="15">
      <c r="G199" s="2"/>
      <c r="H199" s="2"/>
      <c r="I199" s="2"/>
    </row>
    <row r="200" spans="7:9" ht="15">
      <c r="G200" s="2"/>
      <c r="H200" s="2"/>
      <c r="I200" s="2"/>
    </row>
    <row r="201" spans="7:9" ht="15">
      <c r="G201" s="2"/>
      <c r="H201" s="2"/>
      <c r="I201" s="2"/>
    </row>
    <row r="202" spans="7:9" ht="15">
      <c r="G202" s="2"/>
      <c r="H202" s="2"/>
      <c r="I202" s="2"/>
    </row>
    <row r="203" spans="7:9" ht="15">
      <c r="G203" s="2"/>
      <c r="H203" s="2"/>
      <c r="I203" s="2"/>
    </row>
    <row r="204" spans="7:9" ht="15">
      <c r="G204" s="2"/>
      <c r="H204" s="2"/>
      <c r="I204" s="2"/>
    </row>
    <row r="205" spans="7:9" ht="15">
      <c r="G205" s="2"/>
      <c r="H205" s="2"/>
      <c r="I205" s="2"/>
    </row>
    <row r="206" spans="7:9" ht="15">
      <c r="G206" s="2"/>
      <c r="H206" s="2"/>
      <c r="I206" s="2"/>
    </row>
    <row r="207" spans="7:9" ht="15">
      <c r="G207" s="2"/>
      <c r="H207" s="2"/>
      <c r="I207" s="2"/>
    </row>
    <row r="208" spans="7:9" ht="15">
      <c r="G208" s="2"/>
      <c r="H208" s="2"/>
      <c r="I208" s="2"/>
    </row>
    <row r="209" spans="7:9" ht="15">
      <c r="G209" s="2"/>
      <c r="H209" s="2"/>
      <c r="I209" s="2"/>
    </row>
    <row r="210" spans="7:9" ht="15">
      <c r="G210" s="2"/>
      <c r="H210" s="2"/>
      <c r="I210" s="2"/>
    </row>
    <row r="211" spans="7:9" ht="15">
      <c r="G211" s="2"/>
      <c r="H211" s="2"/>
      <c r="I211" s="2"/>
    </row>
    <row r="212" spans="7:9" ht="15">
      <c r="G212" s="2"/>
      <c r="H212" s="2"/>
      <c r="I212" s="2"/>
    </row>
    <row r="213" spans="7:9" ht="15">
      <c r="G213" s="2"/>
      <c r="H213" s="2"/>
      <c r="I213" s="2"/>
    </row>
    <row r="214" spans="7:9" ht="15">
      <c r="G214" s="2"/>
      <c r="H214" s="2"/>
      <c r="I214" s="2"/>
    </row>
    <row r="215" spans="7:9" ht="15">
      <c r="G215" s="2"/>
      <c r="H215" s="2"/>
      <c r="I215" s="2"/>
    </row>
    <row r="216" spans="7:9" ht="15">
      <c r="G216" s="2"/>
      <c r="H216" s="2"/>
      <c r="I216" s="2"/>
    </row>
    <row r="217" spans="7:9" ht="15">
      <c r="G217" s="2"/>
      <c r="H217" s="2"/>
      <c r="I217" s="2"/>
    </row>
    <row r="218" spans="7:9" ht="15">
      <c r="G218" s="2"/>
      <c r="H218" s="2"/>
      <c r="I218" s="2"/>
    </row>
    <row r="219" spans="7:9" ht="15">
      <c r="G219" s="2"/>
      <c r="H219" s="2"/>
      <c r="I219" s="2"/>
    </row>
    <row r="220" spans="7:9" ht="15">
      <c r="G220" s="2"/>
      <c r="H220" s="2"/>
      <c r="I220" s="2"/>
    </row>
    <row r="221" spans="7:9" ht="15">
      <c r="G221" s="2"/>
      <c r="H221" s="2"/>
      <c r="I221" s="2"/>
    </row>
    <row r="222" spans="7:9" ht="15">
      <c r="G222" s="2"/>
      <c r="H222" s="2"/>
      <c r="I222" s="2"/>
    </row>
    <row r="223" spans="7:9" ht="15">
      <c r="G223" s="2"/>
      <c r="H223" s="2"/>
      <c r="I223" s="2"/>
    </row>
    <row r="224" spans="7:9" ht="15">
      <c r="G224" s="2"/>
      <c r="H224" s="2"/>
      <c r="I224" s="2"/>
    </row>
    <row r="225" spans="7:9" ht="15">
      <c r="G225" s="2"/>
      <c r="H225" s="2"/>
      <c r="I225" s="2"/>
    </row>
    <row r="226" spans="7:9" ht="15">
      <c r="G226" s="2"/>
      <c r="H226" s="2"/>
      <c r="I226" s="2"/>
    </row>
    <row r="227" spans="7:9" ht="15">
      <c r="G227" s="2"/>
      <c r="H227" s="2"/>
      <c r="I227" s="2"/>
    </row>
    <row r="228" spans="7:9" ht="15">
      <c r="G228" s="2"/>
      <c r="H228" s="2"/>
      <c r="I228" s="2"/>
    </row>
    <row r="229" spans="7:9" ht="15">
      <c r="G229" s="2"/>
      <c r="H229" s="2"/>
      <c r="I229" s="2"/>
    </row>
    <row r="230" spans="7:9" ht="15">
      <c r="G230" s="2"/>
      <c r="H230" s="2"/>
      <c r="I230" s="2"/>
    </row>
    <row r="231" spans="7:9" ht="15">
      <c r="G231" s="2"/>
      <c r="H231" s="2"/>
      <c r="I231" s="2"/>
    </row>
    <row r="232" spans="7:9" ht="15">
      <c r="G232" s="2"/>
      <c r="H232" s="2"/>
      <c r="I232" s="2"/>
    </row>
    <row r="233" spans="7:9" ht="15">
      <c r="G233" s="2"/>
      <c r="H233" s="2"/>
      <c r="I233" s="2"/>
    </row>
    <row r="234" spans="7:9" ht="15">
      <c r="G234" s="2"/>
      <c r="H234" s="2"/>
      <c r="I234" s="2"/>
    </row>
    <row r="235" spans="7:9" ht="15">
      <c r="G235" s="2"/>
      <c r="H235" s="2"/>
      <c r="I235" s="2"/>
    </row>
    <row r="236" spans="7:9" ht="15">
      <c r="G236" s="2"/>
      <c r="H236" s="2"/>
      <c r="I236" s="2"/>
    </row>
    <row r="237" spans="7:9" ht="15">
      <c r="G237" s="2"/>
      <c r="H237" s="2"/>
      <c r="I237" s="2"/>
    </row>
    <row r="238" spans="7:9" ht="15">
      <c r="G238" s="2"/>
      <c r="H238" s="2"/>
      <c r="I238" s="2"/>
    </row>
    <row r="239" spans="7:9" ht="15">
      <c r="G239" s="2"/>
      <c r="H239" s="2"/>
      <c r="I239" s="2"/>
    </row>
    <row r="240" spans="7:9" ht="15">
      <c r="G240" s="2"/>
      <c r="H240" s="2"/>
      <c r="I240" s="2"/>
    </row>
    <row r="241" spans="7:9" ht="15">
      <c r="G241" s="2"/>
      <c r="H241" s="2"/>
      <c r="I241" s="2"/>
    </row>
    <row r="242" spans="7:9" ht="15">
      <c r="G242" s="2"/>
      <c r="H242" s="2"/>
      <c r="I242" s="2"/>
    </row>
    <row r="243" spans="7:9" ht="15">
      <c r="G243" s="2"/>
      <c r="H243" s="2"/>
      <c r="I243" s="2"/>
    </row>
    <row r="244" spans="7:9" ht="15">
      <c r="G244" s="2"/>
      <c r="H244" s="2"/>
      <c r="I244" s="2"/>
    </row>
    <row r="245" spans="7:9" ht="15">
      <c r="G245" s="2"/>
      <c r="H245" s="2"/>
      <c r="I245" s="2"/>
    </row>
    <row r="246" spans="7:9" ht="15">
      <c r="G246" s="2"/>
      <c r="H246" s="2"/>
      <c r="I246" s="2"/>
    </row>
    <row r="247" spans="7:9" ht="15">
      <c r="G247" s="2"/>
      <c r="H247" s="2"/>
      <c r="I247" s="2"/>
    </row>
    <row r="248" spans="7:9" ht="15">
      <c r="G248" s="2"/>
      <c r="H248" s="2"/>
      <c r="I248" s="2"/>
    </row>
    <row r="249" spans="7:9" ht="15">
      <c r="G249" s="2"/>
      <c r="H249" s="2"/>
      <c r="I249" s="2"/>
    </row>
    <row r="250" spans="7:9" ht="15">
      <c r="G250" s="2"/>
      <c r="H250" s="2"/>
      <c r="I250" s="2"/>
    </row>
    <row r="251" spans="7:9" ht="15">
      <c r="G251" s="2"/>
      <c r="H251" s="2"/>
      <c r="I251" s="2"/>
    </row>
    <row r="252" spans="7:9" ht="15">
      <c r="G252" s="2"/>
      <c r="H252" s="2"/>
      <c r="I252" s="2"/>
    </row>
    <row r="253" spans="7:9" ht="15">
      <c r="G253" s="2"/>
      <c r="H253" s="2"/>
      <c r="I253" s="2"/>
    </row>
    <row r="254" spans="7:9" ht="15">
      <c r="G254" s="2"/>
      <c r="H254" s="2"/>
      <c r="I254" s="2"/>
    </row>
    <row r="255" spans="7:9" ht="15">
      <c r="G255" s="2"/>
      <c r="H255" s="2"/>
      <c r="I255" s="2"/>
    </row>
    <row r="256" spans="7:9" ht="15">
      <c r="G256" s="2"/>
      <c r="H256" s="2"/>
      <c r="I256" s="2"/>
    </row>
    <row r="257" spans="7:9" ht="15">
      <c r="G257" s="2"/>
      <c r="H257" s="2"/>
      <c r="I257" s="2"/>
    </row>
    <row r="258" spans="7:9" ht="15">
      <c r="G258" s="2"/>
      <c r="H258" s="2"/>
      <c r="I258" s="2"/>
    </row>
    <row r="259" spans="7:9" ht="15">
      <c r="G259" s="2"/>
      <c r="H259" s="2"/>
      <c r="I259" s="2"/>
    </row>
    <row r="260" spans="7:9" ht="15">
      <c r="G260" s="2"/>
      <c r="H260" s="2"/>
      <c r="I260" s="2"/>
    </row>
    <row r="261" spans="7:9" ht="15">
      <c r="G261" s="2"/>
      <c r="H261" s="2"/>
      <c r="I261" s="2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workbookViewId="0" topLeftCell="A1">
      <pane ySplit="3560" topLeftCell="A60" activePane="topLeft" state="split"/>
      <selection pane="topLeft" activeCell="K3" sqref="K3:M3"/>
      <selection pane="bottomLeft" activeCell="N69" sqref="N69"/>
    </sheetView>
  </sheetViews>
  <sheetFormatPr defaultColWidth="11.421875" defaultRowHeight="12.75"/>
  <cols>
    <col min="1" max="1" width="17.00390625" style="5" customWidth="1"/>
    <col min="2" max="2" width="2.28125" style="6" customWidth="1"/>
    <col min="3" max="3" width="11.00390625" style="6" customWidth="1"/>
    <col min="4" max="4" width="10.421875" style="6" customWidth="1"/>
    <col min="5" max="5" width="9.7109375" style="6" customWidth="1"/>
    <col min="6" max="6" width="2.421875" style="6" customWidth="1"/>
    <col min="7" max="16384" width="8.8515625" style="6" customWidth="1"/>
  </cols>
  <sheetData>
    <row r="1" spans="1:12" s="2" customFormat="1" ht="15.75" thickBot="1">
      <c r="A1" s="1" t="s">
        <v>95</v>
      </c>
      <c r="G1" s="6"/>
      <c r="H1" s="6"/>
      <c r="I1" s="6"/>
      <c r="J1" s="6"/>
      <c r="K1" s="6" t="s">
        <v>84</v>
      </c>
      <c r="L1" s="6"/>
    </row>
    <row r="2" spans="1:12" s="2" customFormat="1" ht="15.75" thickBot="1">
      <c r="A2" s="3" t="s">
        <v>115</v>
      </c>
      <c r="K2" s="6" t="s">
        <v>85</v>
      </c>
      <c r="L2" s="6"/>
    </row>
    <row r="3" spans="7:13" s="2" customFormat="1" ht="15">
      <c r="G3" s="6" t="s">
        <v>5</v>
      </c>
      <c r="H3" s="6"/>
      <c r="I3" s="6"/>
      <c r="J3" s="6"/>
      <c r="K3" s="39" t="s">
        <v>14</v>
      </c>
      <c r="M3" s="39" t="s">
        <v>17</v>
      </c>
    </row>
    <row r="4" spans="4:11" ht="15">
      <c r="D4" s="7" t="s">
        <v>103</v>
      </c>
      <c r="G4" s="22" t="s">
        <v>4</v>
      </c>
      <c r="H4" s="11"/>
      <c r="I4" s="11"/>
      <c r="J4" s="11"/>
      <c r="K4" s="20" t="s">
        <v>104</v>
      </c>
    </row>
    <row r="5" spans="1:13" s="11" customFormat="1" ht="15">
      <c r="A5" s="25" t="s">
        <v>97</v>
      </c>
      <c r="C5" s="11" t="s">
        <v>109</v>
      </c>
      <c r="D5" s="11" t="s">
        <v>110</v>
      </c>
      <c r="E5" s="11" t="s">
        <v>111</v>
      </c>
      <c r="G5" s="11" t="s">
        <v>18</v>
      </c>
      <c r="H5" s="11" t="s">
        <v>18</v>
      </c>
      <c r="I5" s="11" t="s">
        <v>18</v>
      </c>
      <c r="K5" s="11" t="s">
        <v>109</v>
      </c>
      <c r="L5" s="11" t="s">
        <v>110</v>
      </c>
      <c r="M5" s="11" t="s">
        <v>111</v>
      </c>
    </row>
    <row r="6" spans="1:13" s="11" customFormat="1" ht="15">
      <c r="A6" s="25" t="s">
        <v>99</v>
      </c>
      <c r="C6" s="19" t="s">
        <v>91</v>
      </c>
      <c r="D6" s="19" t="s">
        <v>91</v>
      </c>
      <c r="E6" s="19" t="s">
        <v>91</v>
      </c>
      <c r="G6" s="11" t="s">
        <v>2</v>
      </c>
      <c r="H6" s="11" t="s">
        <v>3</v>
      </c>
      <c r="I6" s="11" t="s">
        <v>0</v>
      </c>
      <c r="K6" s="11" t="s">
        <v>7</v>
      </c>
      <c r="L6" s="11" t="s">
        <v>7</v>
      </c>
      <c r="M6" s="11" t="s">
        <v>7</v>
      </c>
    </row>
    <row r="7" spans="1:13" s="11" customFormat="1" ht="15">
      <c r="A7" s="25" t="s">
        <v>98</v>
      </c>
      <c r="C7" s="11" t="s">
        <v>50</v>
      </c>
      <c r="D7" s="11" t="s">
        <v>50</v>
      </c>
      <c r="E7" s="11" t="s">
        <v>93</v>
      </c>
      <c r="G7" s="6" t="s">
        <v>1</v>
      </c>
      <c r="H7" s="6" t="s">
        <v>1</v>
      </c>
      <c r="I7" s="2"/>
      <c r="K7" s="11" t="s">
        <v>12</v>
      </c>
      <c r="L7" s="11" t="s">
        <v>12</v>
      </c>
      <c r="M7" s="11" t="s">
        <v>10</v>
      </c>
    </row>
    <row r="8" spans="1:13" s="2" customFormat="1" ht="15">
      <c r="A8" s="9" t="s">
        <v>96</v>
      </c>
      <c r="G8" s="6"/>
      <c r="H8" s="6"/>
      <c r="I8" s="6"/>
      <c r="J8" s="6"/>
      <c r="L8" s="6"/>
      <c r="M8" s="6"/>
    </row>
    <row r="9" spans="1:12" ht="15">
      <c r="A9" s="10">
        <v>1739</v>
      </c>
      <c r="D9" s="6">
        <v>0.313</v>
      </c>
      <c r="G9" s="6">
        <v>83.53320719562166</v>
      </c>
      <c r="H9" s="6">
        <v>49.262794548713806</v>
      </c>
      <c r="I9" s="6">
        <v>90.9250436527689</v>
      </c>
      <c r="L9" s="41">
        <v>62.742870573241625</v>
      </c>
    </row>
    <row r="10" spans="1:12" ht="15">
      <c r="A10" s="10">
        <v>1740</v>
      </c>
      <c r="G10" s="6">
        <v>77.6947394493875</v>
      </c>
      <c r="H10" s="6">
        <v>48.18862095467765</v>
      </c>
      <c r="I10" s="6">
        <v>90.15960698934913</v>
      </c>
      <c r="L10" s="41"/>
    </row>
    <row r="11" spans="1:12" ht="15">
      <c r="A11" s="10">
        <v>1741</v>
      </c>
      <c r="D11" s="6">
        <v>0.4</v>
      </c>
      <c r="G11" s="6">
        <v>80.23568540170143</v>
      </c>
      <c r="H11" s="6">
        <v>45.501523131926106</v>
      </c>
      <c r="I11" s="6">
        <v>89.91215569473839</v>
      </c>
      <c r="L11" s="41">
        <v>79.28936325292744</v>
      </c>
    </row>
    <row r="12" spans="1:12" ht="15">
      <c r="A12" s="10">
        <v>1742</v>
      </c>
      <c r="G12" s="6">
        <v>80.16061782989703</v>
      </c>
      <c r="H12" s="6">
        <v>40.138082333204295</v>
      </c>
      <c r="I12" s="6">
        <v>91.86241523681808</v>
      </c>
      <c r="L12" s="41"/>
    </row>
    <row r="13" spans="1:12" ht="15">
      <c r="A13" s="10">
        <v>1743</v>
      </c>
      <c r="G13" s="6">
        <v>80.84132564569742</v>
      </c>
      <c r="H13" s="6">
        <v>43.1016091922614</v>
      </c>
      <c r="I13" s="6">
        <v>91.86241523681808</v>
      </c>
      <c r="L13" s="41"/>
    </row>
    <row r="14" spans="1:12" ht="15">
      <c r="A14" s="10">
        <v>1744</v>
      </c>
      <c r="G14" s="6">
        <v>79.87892891182008</v>
      </c>
      <c r="H14" s="6">
        <v>54.06950411390385</v>
      </c>
      <c r="I14" s="6">
        <v>91.38757669399567</v>
      </c>
      <c r="L14" s="41"/>
    </row>
    <row r="15" spans="1:12" ht="15">
      <c r="A15" s="10">
        <v>1745</v>
      </c>
      <c r="G15" s="6">
        <v>79.5594131961728</v>
      </c>
      <c r="H15" s="6">
        <v>55.69158923732096</v>
      </c>
      <c r="I15" s="6">
        <v>87.26353688079122</v>
      </c>
      <c r="L15" s="41"/>
    </row>
    <row r="16" spans="1:12" ht="15">
      <c r="A16" s="10">
        <v>1746</v>
      </c>
      <c r="G16" s="6">
        <v>80.84132564569742</v>
      </c>
      <c r="H16" s="6">
        <v>53.89421709713162</v>
      </c>
      <c r="I16" s="6">
        <v>83.23358128429378</v>
      </c>
      <c r="L16" s="41"/>
    </row>
    <row r="17" spans="1:12" ht="15">
      <c r="A17" s="10">
        <v>1747</v>
      </c>
      <c r="G17" s="6">
        <v>79.09613582917336</v>
      </c>
      <c r="H17" s="6">
        <v>51.368896589328926</v>
      </c>
      <c r="I17" s="6">
        <v>82.0683602082537</v>
      </c>
      <c r="L17" s="41"/>
    </row>
    <row r="18" spans="1:12" ht="15">
      <c r="A18" s="10">
        <v>1748</v>
      </c>
      <c r="G18" s="6">
        <v>79.01197309685885</v>
      </c>
      <c r="H18" s="6">
        <v>55.30171216654681</v>
      </c>
      <c r="I18" s="6">
        <v>83.87919156159494</v>
      </c>
      <c r="L18" s="41"/>
    </row>
    <row r="19" spans="1:12" ht="15">
      <c r="A19" s="10">
        <v>1749</v>
      </c>
      <c r="G19" s="6">
        <v>82.20767471742705</v>
      </c>
      <c r="H19" s="6">
        <v>60.20712349980644</v>
      </c>
      <c r="I19" s="6">
        <v>90.31312614501088</v>
      </c>
      <c r="L19" s="41"/>
    </row>
    <row r="20" spans="1:12" ht="15">
      <c r="A20" s="10">
        <v>1750</v>
      </c>
      <c r="G20" s="6">
        <v>85.67936805741687</v>
      </c>
      <c r="H20" s="6">
        <v>62.715753645631715</v>
      </c>
      <c r="I20" s="6">
        <v>88.65969790228601</v>
      </c>
      <c r="L20" s="41"/>
    </row>
    <row r="21" spans="1:12" ht="15">
      <c r="A21" s="10">
        <v>1751</v>
      </c>
      <c r="C21" s="6">
        <v>0.092</v>
      </c>
      <c r="G21" s="6">
        <v>79.5594131961728</v>
      </c>
      <c r="H21" s="6">
        <v>66.76447789644662</v>
      </c>
      <c r="I21" s="6">
        <v>86.43735718969572</v>
      </c>
      <c r="K21" s="41">
        <v>17.53177288179194</v>
      </c>
      <c r="L21" s="41"/>
    </row>
    <row r="22" spans="1:12" ht="15">
      <c r="A22" s="10">
        <v>1752</v>
      </c>
      <c r="G22" s="6">
        <v>74.25545231642795</v>
      </c>
      <c r="H22" s="6">
        <v>70.71947839659805</v>
      </c>
      <c r="I22" s="6">
        <v>85.8974153425171</v>
      </c>
      <c r="L22" s="41"/>
    </row>
    <row r="23" spans="1:12" ht="15">
      <c r="A23" s="10">
        <v>1753</v>
      </c>
      <c r="G23" s="6">
        <v>72.9042927573255</v>
      </c>
      <c r="H23" s="6">
        <v>73.11966026038331</v>
      </c>
      <c r="I23" s="6">
        <v>86.12323395549517</v>
      </c>
      <c r="L23" s="41"/>
    </row>
    <row r="24" spans="1:13" ht="15">
      <c r="A24" s="10">
        <v>1754</v>
      </c>
      <c r="E24" s="6">
        <v>0.35</v>
      </c>
      <c r="G24" s="6">
        <v>70.99896639128119</v>
      </c>
      <c r="H24" s="6">
        <v>70.71947839659805</v>
      </c>
      <c r="I24" s="6">
        <v>87.73783259128942</v>
      </c>
      <c r="L24" s="41"/>
      <c r="M24" s="40">
        <v>8.112284410353277</v>
      </c>
    </row>
    <row r="25" spans="1:13" ht="15">
      <c r="A25" s="10">
        <v>1755</v>
      </c>
      <c r="E25" s="6">
        <v>0.4</v>
      </c>
      <c r="G25" s="6">
        <v>70.77340098782686</v>
      </c>
      <c r="H25" s="6">
        <v>68.36679258202918</v>
      </c>
      <c r="I25" s="6">
        <v>86.51120658224615</v>
      </c>
      <c r="L25" s="41"/>
      <c r="M25" s="40">
        <v>9.14156565565025</v>
      </c>
    </row>
    <row r="26" spans="1:13" ht="15">
      <c r="A26" s="10">
        <v>1756</v>
      </c>
      <c r="E26" s="6">
        <v>0.3</v>
      </c>
      <c r="G26" s="6">
        <v>73.67099575014348</v>
      </c>
      <c r="H26" s="6">
        <v>67.96215661397396</v>
      </c>
      <c r="I26" s="6">
        <v>87.2293668060474</v>
      </c>
      <c r="L26" s="41"/>
      <c r="M26" s="40">
        <v>6.913089776989015</v>
      </c>
    </row>
    <row r="27" spans="1:13" ht="15">
      <c r="A27" s="10">
        <v>1757</v>
      </c>
      <c r="E27" s="6">
        <v>0.55</v>
      </c>
      <c r="G27" s="6">
        <v>76.81598515492546</v>
      </c>
      <c r="H27" s="6">
        <v>67.73896398141575</v>
      </c>
      <c r="I27" s="6">
        <v>81.5814681569193</v>
      </c>
      <c r="L27" s="41"/>
      <c r="M27" s="40">
        <v>11.853386032204158</v>
      </c>
    </row>
    <row r="28" spans="1:13" ht="15">
      <c r="A28" s="10">
        <v>1758</v>
      </c>
      <c r="D28" s="6">
        <v>0.563</v>
      </c>
      <c r="G28" s="6">
        <v>70.71947839659805</v>
      </c>
      <c r="H28" s="6">
        <v>70.73744346160416</v>
      </c>
      <c r="I28" s="6">
        <v>80.15484921894208</v>
      </c>
      <c r="L28" s="41">
        <v>99.48892195653428</v>
      </c>
      <c r="M28" s="40"/>
    </row>
    <row r="29" spans="1:13" ht="15">
      <c r="A29" s="10">
        <v>1759</v>
      </c>
      <c r="E29" s="6">
        <v>0.375</v>
      </c>
      <c r="G29" s="6">
        <v>67.50495665129813</v>
      </c>
      <c r="H29" s="6">
        <v>74.25545231642795</v>
      </c>
      <c r="I29" s="6">
        <v>79.95920924238472</v>
      </c>
      <c r="L29" s="41"/>
      <c r="M29" s="40">
        <v>7.92114531248858</v>
      </c>
    </row>
    <row r="30" spans="1:13" ht="15">
      <c r="A30" s="10">
        <v>1760</v>
      </c>
      <c r="E30" s="6">
        <v>0.478</v>
      </c>
      <c r="G30" s="6">
        <v>70.22013521286213</v>
      </c>
      <c r="H30" s="6">
        <v>75.51401930484198</v>
      </c>
      <c r="I30" s="6">
        <v>78.61047249251318</v>
      </c>
      <c r="L30" s="41"/>
      <c r="M30" s="40">
        <v>9.926508652037116</v>
      </c>
    </row>
    <row r="31" spans="1:13" ht="15">
      <c r="A31" s="10">
        <v>1761</v>
      </c>
      <c r="G31" s="6">
        <v>65.8682309134488</v>
      </c>
      <c r="H31" s="6">
        <v>74.87944771404499</v>
      </c>
      <c r="I31" s="6">
        <v>77.8685531841736</v>
      </c>
      <c r="L31" s="41"/>
      <c r="M31" s="40"/>
    </row>
    <row r="32" spans="1:13" ht="15">
      <c r="A32" s="10">
        <v>1762</v>
      </c>
      <c r="E32" s="6">
        <v>0.383</v>
      </c>
      <c r="G32" s="6">
        <v>64.5699585360243</v>
      </c>
      <c r="H32" s="6">
        <v>76.81598515492546</v>
      </c>
      <c r="I32" s="6">
        <v>72.87567290934436</v>
      </c>
      <c r="L32" s="41"/>
      <c r="M32" s="40">
        <v>7.37343021194032</v>
      </c>
    </row>
    <row r="33" spans="1:13" ht="15">
      <c r="A33" s="10">
        <v>1763</v>
      </c>
      <c r="G33" s="6">
        <v>66.5848747457209</v>
      </c>
      <c r="H33" s="6">
        <v>79.5594131961728</v>
      </c>
      <c r="I33" s="6">
        <v>69.55797069546114</v>
      </c>
      <c r="L33" s="41"/>
      <c r="M33" s="40"/>
    </row>
    <row r="34" spans="1:13" ht="15">
      <c r="A34" s="10">
        <v>1764</v>
      </c>
      <c r="G34" s="6">
        <v>66.86869092552196</v>
      </c>
      <c r="H34" s="6">
        <v>79.5594131961728</v>
      </c>
      <c r="I34" s="6">
        <v>69.36736530774238</v>
      </c>
      <c r="L34" s="41"/>
      <c r="M34" s="40"/>
    </row>
    <row r="35" spans="1:13" ht="15">
      <c r="A35" s="10">
        <v>1765</v>
      </c>
      <c r="G35" s="6">
        <v>66.87270561637963</v>
      </c>
      <c r="I35" s="6">
        <v>69.17780167358669</v>
      </c>
      <c r="L35" s="41"/>
      <c r="M35" s="40"/>
    </row>
    <row r="36" spans="1:13" ht="15">
      <c r="A36" s="10">
        <v>1766</v>
      </c>
      <c r="G36" s="6">
        <v>68.06182613788079</v>
      </c>
      <c r="I36" s="6">
        <v>86.59864599179126</v>
      </c>
      <c r="L36" s="41"/>
      <c r="M36" s="40"/>
    </row>
    <row r="37" spans="1:13" ht="15">
      <c r="A37" s="10">
        <v>1767</v>
      </c>
      <c r="C37" s="6">
        <v>0.042</v>
      </c>
      <c r="G37" s="6">
        <v>67.92899827690549</v>
      </c>
      <c r="I37" s="6">
        <v>88.7515366331808</v>
      </c>
      <c r="K37" s="41">
        <v>8.217916044431302</v>
      </c>
      <c r="L37" s="41"/>
      <c r="M37" s="40"/>
    </row>
    <row r="38" spans="1:13" ht="15">
      <c r="A38" s="10">
        <v>1768</v>
      </c>
      <c r="C38" s="6">
        <v>0.081</v>
      </c>
      <c r="G38" s="6">
        <v>67.5295128377846</v>
      </c>
      <c r="I38" s="6">
        <v>89.09228801363136</v>
      </c>
      <c r="K38" s="41">
        <v>15.909687887969621</v>
      </c>
      <c r="L38" s="41"/>
      <c r="M38" s="40"/>
    </row>
    <row r="39" spans="1:13" ht="15">
      <c r="A39" s="10">
        <v>1769</v>
      </c>
      <c r="G39" s="6">
        <v>69.05342744863107</v>
      </c>
      <c r="I39" s="6">
        <v>91.52274320019878</v>
      </c>
      <c r="L39" s="41"/>
      <c r="M39" s="40"/>
    </row>
    <row r="40" spans="1:13" ht="15">
      <c r="A40" s="10">
        <v>1770</v>
      </c>
      <c r="C40" s="6">
        <v>0.074</v>
      </c>
      <c r="D40" s="6">
        <v>0.367</v>
      </c>
      <c r="E40" s="6">
        <v>0.533</v>
      </c>
      <c r="G40" s="6">
        <v>73.74415947738474</v>
      </c>
      <c r="I40" s="6">
        <v>94.27268597091994</v>
      </c>
      <c r="K40" s="41">
        <v>15.379921871840374</v>
      </c>
      <c r="L40" s="41">
        <v>76.27609901304618</v>
      </c>
      <c r="M40" s="40">
        <v>13.273984683917242</v>
      </c>
    </row>
    <row r="41" spans="1:13" ht="15">
      <c r="A41" s="10">
        <v>1771</v>
      </c>
      <c r="C41" s="6">
        <v>0.074</v>
      </c>
      <c r="D41" s="6">
        <v>0.375</v>
      </c>
      <c r="E41" s="6">
        <v>0.531</v>
      </c>
      <c r="G41" s="6">
        <v>69.84147132846873</v>
      </c>
      <c r="I41" s="6">
        <v>91.48515685802211</v>
      </c>
      <c r="K41" s="41">
        <v>14.925156214849613</v>
      </c>
      <c r="L41" s="41">
        <v>75.63423757525142</v>
      </c>
      <c r="M41" s="40">
        <v>12.833153244468152</v>
      </c>
    </row>
    <row r="42" spans="1:13" ht="15">
      <c r="A42" s="10">
        <v>1772</v>
      </c>
      <c r="G42" s="6">
        <v>73.33630397329597</v>
      </c>
      <c r="I42" s="6">
        <v>90.34242718358497</v>
      </c>
      <c r="L42" s="41"/>
      <c r="M42" s="40"/>
    </row>
    <row r="43" spans="1:13" ht="15">
      <c r="A43" s="10">
        <v>1773</v>
      </c>
      <c r="G43" s="6">
        <v>67.6361297514221</v>
      </c>
      <c r="I43" s="6">
        <v>85.48210166895005</v>
      </c>
      <c r="L43" s="41"/>
      <c r="M43" s="40"/>
    </row>
    <row r="44" spans="1:13" ht="15">
      <c r="A44" s="10">
        <v>1774</v>
      </c>
      <c r="G44" s="6">
        <v>66.63666076855634</v>
      </c>
      <c r="I44" s="6">
        <v>84.97343490589098</v>
      </c>
      <c r="L44" s="41"/>
      <c r="M44" s="40"/>
    </row>
    <row r="45" spans="1:13" ht="15">
      <c r="A45" s="10">
        <v>1775</v>
      </c>
      <c r="G45" s="6">
        <v>71.03066033712258</v>
      </c>
      <c r="I45" s="6">
        <v>90.66599794435648</v>
      </c>
      <c r="L45" s="41"/>
      <c r="M45" s="40"/>
    </row>
    <row r="46" spans="1:13" ht="15">
      <c r="A46" s="10">
        <v>1776</v>
      </c>
      <c r="G46" s="6">
        <v>65.51951674978936</v>
      </c>
      <c r="I46" s="6">
        <v>84.68271761167941</v>
      </c>
      <c r="L46" s="41"/>
      <c r="M46" s="40"/>
    </row>
    <row r="47" spans="1:13" ht="15">
      <c r="A47" s="10">
        <v>1777</v>
      </c>
      <c r="I47" s="6">
        <v>86.51120658224615</v>
      </c>
      <c r="L47" s="41"/>
      <c r="M47" s="40"/>
    </row>
    <row r="48" spans="1:13" ht="15">
      <c r="A48" s="10">
        <v>1778</v>
      </c>
      <c r="I48" s="6">
        <v>83.19627911162378</v>
      </c>
      <c r="L48" s="41"/>
      <c r="M48" s="40"/>
    </row>
    <row r="49" spans="1:13" ht="15">
      <c r="A49" s="10">
        <v>1779</v>
      </c>
      <c r="L49" s="41"/>
      <c r="M49" s="40"/>
    </row>
    <row r="50" spans="1:13" ht="15">
      <c r="A50" s="10">
        <v>1780</v>
      </c>
      <c r="L50" s="41"/>
      <c r="M50" s="40"/>
    </row>
    <row r="51" spans="1:13" ht="15">
      <c r="A51" s="10">
        <v>1781</v>
      </c>
      <c r="L51" s="41"/>
      <c r="M51" s="40"/>
    </row>
    <row r="52" spans="1:13" ht="15">
      <c r="A52" s="10">
        <v>1782</v>
      </c>
      <c r="I52" s="6">
        <v>83.53947234279</v>
      </c>
      <c r="L52" s="41"/>
      <c r="M52" s="40"/>
    </row>
    <row r="53" spans="1:13" ht="15">
      <c r="A53" s="10">
        <v>1783</v>
      </c>
      <c r="D53" s="6">
        <v>0.667</v>
      </c>
      <c r="L53" s="41"/>
      <c r="M53" s="40"/>
    </row>
    <row r="54" spans="1:13" ht="15">
      <c r="A54" s="10">
        <v>1784</v>
      </c>
      <c r="C54" s="6">
        <v>0.077</v>
      </c>
      <c r="D54" s="6">
        <v>0.574</v>
      </c>
      <c r="G54" s="6">
        <v>65.51951674978936</v>
      </c>
      <c r="I54" s="6">
        <v>83.53947234279</v>
      </c>
      <c r="K54" s="41">
        <v>14.181395909069492</v>
      </c>
      <c r="L54" s="41">
        <v>105.71586041306348</v>
      </c>
      <c r="M54" s="40"/>
    </row>
    <row r="55" spans="1:13" ht="15">
      <c r="A55" s="10">
        <v>1785</v>
      </c>
      <c r="C55" s="6">
        <v>0.082</v>
      </c>
      <c r="D55" s="6">
        <v>0.452</v>
      </c>
      <c r="L55" s="41"/>
      <c r="M55" s="40"/>
    </row>
    <row r="56" spans="1:13" ht="15">
      <c r="A56" s="10">
        <v>1786</v>
      </c>
      <c r="I56" s="6">
        <v>85.67936805741687</v>
      </c>
      <c r="L56" s="41"/>
      <c r="M56" s="40"/>
    </row>
    <row r="57" spans="1:13" ht="15">
      <c r="A57" s="10">
        <v>1787</v>
      </c>
      <c r="D57" s="6">
        <v>0.494</v>
      </c>
      <c r="G57" s="6">
        <v>65.51951674978936</v>
      </c>
      <c r="I57" s="6">
        <v>79.5594131961728</v>
      </c>
      <c r="L57" s="41">
        <v>86.64730289228017</v>
      </c>
      <c r="M57" s="40"/>
    </row>
    <row r="58" spans="1:13" ht="15">
      <c r="A58" s="10">
        <v>1788</v>
      </c>
      <c r="D58" s="6">
        <v>0.311</v>
      </c>
      <c r="I58" s="6">
        <v>89.10654277971354</v>
      </c>
      <c r="L58" s="41">
        <v>61.09511850898589</v>
      </c>
      <c r="M58" s="40"/>
    </row>
    <row r="59" spans="1:13" ht="15">
      <c r="A59" s="10">
        <v>1789</v>
      </c>
      <c r="I59" s="6">
        <v>89.26457826548128</v>
      </c>
      <c r="L59" s="41"/>
      <c r="M59" s="40"/>
    </row>
    <row r="60" spans="1:13" ht="15">
      <c r="A60" s="10">
        <v>1790</v>
      </c>
      <c r="I60" s="6">
        <v>89.42053412370505</v>
      </c>
      <c r="L60" s="41"/>
      <c r="M60" s="40"/>
    </row>
    <row r="61" spans="1:13" ht="15">
      <c r="A61" s="10">
        <v>1791</v>
      </c>
      <c r="I61" s="6">
        <v>89.57648998192882</v>
      </c>
      <c r="L61" s="41"/>
      <c r="M61" s="40"/>
    </row>
    <row r="62" spans="1:13" ht="15">
      <c r="A62" s="10">
        <v>1792</v>
      </c>
      <c r="I62" s="6">
        <v>89.7324458401526</v>
      </c>
      <c r="L62" s="41"/>
      <c r="M62" s="40"/>
    </row>
    <row r="63" spans="1:13" ht="15">
      <c r="A63" s="10">
        <v>1793</v>
      </c>
      <c r="I63" s="6">
        <v>89.88840169837636</v>
      </c>
      <c r="L63" s="41"/>
      <c r="M63" s="40"/>
    </row>
    <row r="64" spans="1:13" ht="15">
      <c r="A64" s="10">
        <v>1794</v>
      </c>
      <c r="I64" s="6">
        <v>90.04435755660013</v>
      </c>
      <c r="L64" s="41"/>
      <c r="M64" s="40"/>
    </row>
    <row r="65" spans="1:13" ht="15">
      <c r="A65" s="10">
        <v>1795</v>
      </c>
      <c r="I65" s="6">
        <v>90.2003134148239</v>
      </c>
      <c r="L65" s="41"/>
      <c r="M65" s="40"/>
    </row>
    <row r="66" spans="1:13" ht="15">
      <c r="A66" s="10">
        <v>1796</v>
      </c>
      <c r="C66" s="6">
        <v>0.097</v>
      </c>
      <c r="E66" s="6">
        <v>0.461</v>
      </c>
      <c r="I66" s="6">
        <v>90.35626927304767</v>
      </c>
      <c r="K66" s="41">
        <v>19.32264406068393</v>
      </c>
      <c r="L66" s="41"/>
      <c r="M66" s="40">
        <v>11.003920361091293</v>
      </c>
    </row>
    <row r="67" spans="1:13" ht="15">
      <c r="A67" s="10">
        <v>1797</v>
      </c>
      <c r="C67" s="6">
        <v>0.103</v>
      </c>
      <c r="D67" s="6">
        <v>0.37</v>
      </c>
      <c r="I67" s="6">
        <v>90.51222513127144</v>
      </c>
      <c r="K67" s="41">
        <v>20.553273195002</v>
      </c>
      <c r="L67" s="41">
        <v>73.83214642864797</v>
      </c>
      <c r="M67" s="40"/>
    </row>
    <row r="68" spans="1:13" ht="15">
      <c r="A68" s="10">
        <v>1798</v>
      </c>
      <c r="C68" s="6">
        <v>0.102</v>
      </c>
      <c r="D68" s="6">
        <v>0.529</v>
      </c>
      <c r="E68" s="6">
        <v>0.667</v>
      </c>
      <c r="I68" s="6">
        <v>90.66818098949521</v>
      </c>
      <c r="K68" s="41">
        <v>20.38879706547435</v>
      </c>
      <c r="L68" s="41">
        <v>105.74189850623463</v>
      </c>
      <c r="M68" s="40">
        <v>15.976033370315768</v>
      </c>
    </row>
    <row r="69" spans="1:13" ht="15">
      <c r="A69" s="10">
        <v>1799</v>
      </c>
      <c r="D69" s="6">
        <v>0.477</v>
      </c>
      <c r="E69" s="6">
        <v>0.474</v>
      </c>
      <c r="I69" s="6">
        <v>90.82413684771896</v>
      </c>
      <c r="L69" s="41">
        <v>95.51161462193159</v>
      </c>
      <c r="M69" s="40">
        <v>11.372811556458705</v>
      </c>
    </row>
    <row r="70" spans="1:12" ht="15">
      <c r="A70" s="10">
        <v>1800</v>
      </c>
      <c r="I70" s="6">
        <v>90.96292954148252</v>
      </c>
      <c r="L70" s="41"/>
    </row>
    <row r="71" spans="1:12" ht="15">
      <c r="A71" s="10">
        <v>1801</v>
      </c>
      <c r="I71" s="6">
        <v>89.74247343582202</v>
      </c>
      <c r="L71" s="41"/>
    </row>
    <row r="72" spans="1:12" ht="15">
      <c r="A72" s="10">
        <v>1802</v>
      </c>
      <c r="I72" s="6">
        <v>88.5539988651025</v>
      </c>
      <c r="L72" s="41"/>
    </row>
    <row r="73" spans="1:12" ht="15">
      <c r="A73" s="10">
        <v>1803</v>
      </c>
      <c r="I73" s="6">
        <v>89.33432119734186</v>
      </c>
      <c r="L73" s="41"/>
    </row>
    <row r="74" spans="1:12" ht="15">
      <c r="A74" s="10">
        <v>1804</v>
      </c>
      <c r="I74" s="6">
        <v>89.33432119734186</v>
      </c>
      <c r="L74" s="41"/>
    </row>
    <row r="75" spans="1:12" ht="15">
      <c r="A75" s="10">
        <v>1805</v>
      </c>
      <c r="D75" s="6">
        <v>0.733</v>
      </c>
      <c r="I75" s="6">
        <v>91.81365526504491</v>
      </c>
      <c r="L75" s="41">
        <v>148.3705754299652</v>
      </c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workbookViewId="0" topLeftCell="A4">
      <pane ySplit="4460" topLeftCell="A77" activePane="bottomLeft" state="split"/>
      <selection pane="topLeft" activeCell="N16" sqref="N16:N97"/>
      <selection pane="bottomLeft" activeCell="M87" sqref="M87"/>
    </sheetView>
  </sheetViews>
  <sheetFormatPr defaultColWidth="11.421875" defaultRowHeight="12.75"/>
  <cols>
    <col min="1" max="1" width="14.28125" style="5" customWidth="1"/>
    <col min="2" max="2" width="2.28125" style="6" customWidth="1"/>
    <col min="3" max="3" width="10.8515625" style="6" customWidth="1"/>
    <col min="4" max="4" width="13.421875" style="6" customWidth="1"/>
    <col min="5" max="5" width="11.8515625" style="6" customWidth="1"/>
    <col min="6" max="6" width="6.00390625" style="6" customWidth="1"/>
    <col min="7" max="7" width="10.00390625" style="6" customWidth="1"/>
    <col min="8" max="8" width="10.140625" style="6" customWidth="1"/>
    <col min="9" max="16384" width="8.8515625" style="6" customWidth="1"/>
  </cols>
  <sheetData>
    <row r="1" spans="1:13" s="2" customFormat="1" ht="15">
      <c r="A1" s="1" t="s">
        <v>95</v>
      </c>
      <c r="F1" s="6"/>
      <c r="G1" s="6"/>
      <c r="H1" s="6"/>
      <c r="I1" s="6" t="s">
        <v>36</v>
      </c>
      <c r="J1" s="6"/>
      <c r="K1" s="6"/>
      <c r="L1" s="6" t="s">
        <v>84</v>
      </c>
      <c r="M1" s="6"/>
    </row>
    <row r="2" spans="1:13" s="2" customFormat="1" ht="15">
      <c r="A2" s="5"/>
      <c r="B2" s="13"/>
      <c r="C2" s="13"/>
      <c r="D2" s="13"/>
      <c r="I2" s="6" t="s">
        <v>38</v>
      </c>
      <c r="L2" s="6" t="s">
        <v>85</v>
      </c>
      <c r="M2" s="6"/>
    </row>
    <row r="3" spans="1:14" s="2" customFormat="1" ht="15">
      <c r="A3" s="16" t="s">
        <v>49</v>
      </c>
      <c r="B3" s="17"/>
      <c r="C3" s="17"/>
      <c r="D3" s="18"/>
      <c r="F3" s="6"/>
      <c r="G3" s="6" t="s">
        <v>82</v>
      </c>
      <c r="H3" s="6"/>
      <c r="I3" s="6"/>
      <c r="J3" s="6"/>
      <c r="K3" s="6"/>
      <c r="L3" s="39" t="s">
        <v>14</v>
      </c>
      <c r="N3" s="39" t="s">
        <v>17</v>
      </c>
    </row>
    <row r="4" spans="1:12" ht="15">
      <c r="A4" s="14"/>
      <c r="B4" s="15"/>
      <c r="C4" s="20" t="s">
        <v>103</v>
      </c>
      <c r="F4" s="11"/>
      <c r="G4" s="22" t="s">
        <v>83</v>
      </c>
      <c r="H4" s="11"/>
      <c r="I4" s="11"/>
      <c r="J4" s="11"/>
      <c r="K4" s="11"/>
      <c r="L4" s="20" t="s">
        <v>104</v>
      </c>
    </row>
    <row r="5" spans="1:14" s="11" customFormat="1" ht="15">
      <c r="A5" s="25" t="s">
        <v>97</v>
      </c>
      <c r="C5" s="11" t="s">
        <v>114</v>
      </c>
      <c r="D5" s="11" t="s">
        <v>112</v>
      </c>
      <c r="E5" s="11" t="s">
        <v>113</v>
      </c>
      <c r="L5" s="11" t="s">
        <v>114</v>
      </c>
      <c r="M5" s="11" t="s">
        <v>112</v>
      </c>
      <c r="N5" s="11" t="s">
        <v>113</v>
      </c>
    </row>
    <row r="6" spans="1:14" s="11" customFormat="1" ht="15">
      <c r="A6" s="25" t="s">
        <v>99</v>
      </c>
      <c r="C6" s="19" t="s">
        <v>120</v>
      </c>
      <c r="D6" s="19" t="s">
        <v>120</v>
      </c>
      <c r="E6" s="19" t="s">
        <v>120</v>
      </c>
      <c r="G6" s="11" t="s">
        <v>2</v>
      </c>
      <c r="H6" s="11" t="s">
        <v>3</v>
      </c>
      <c r="I6" s="11" t="s">
        <v>0</v>
      </c>
      <c r="L6" s="11" t="s">
        <v>7</v>
      </c>
      <c r="M6" s="11" t="s">
        <v>7</v>
      </c>
      <c r="N6" s="11" t="s">
        <v>7</v>
      </c>
    </row>
    <row r="7" spans="1:14" s="11" customFormat="1" ht="15">
      <c r="A7" s="25" t="s">
        <v>98</v>
      </c>
      <c r="C7" s="11" t="s">
        <v>50</v>
      </c>
      <c r="D7" s="11" t="s">
        <v>51</v>
      </c>
      <c r="E7" s="11" t="s">
        <v>11</v>
      </c>
      <c r="G7" s="6" t="s">
        <v>1</v>
      </c>
      <c r="H7" s="6" t="s">
        <v>1</v>
      </c>
      <c r="I7" s="2"/>
      <c r="J7" s="2"/>
      <c r="L7" s="11" t="s">
        <v>12</v>
      </c>
      <c r="M7" s="11" t="s">
        <v>12</v>
      </c>
      <c r="N7" s="11" t="s">
        <v>10</v>
      </c>
    </row>
    <row r="8" spans="1:12" s="2" customFormat="1" ht="15">
      <c r="A8" s="9" t="s">
        <v>96</v>
      </c>
      <c r="F8" s="6"/>
      <c r="G8" s="6"/>
      <c r="H8" s="6"/>
      <c r="I8" s="6"/>
      <c r="J8" s="6"/>
      <c r="K8" s="6"/>
      <c r="L8" s="6"/>
    </row>
    <row r="9" spans="1:13" ht="15">
      <c r="A9" s="10">
        <v>1736</v>
      </c>
      <c r="C9" s="6">
        <v>0.031</v>
      </c>
      <c r="G9" s="6">
        <v>83.45184571412446</v>
      </c>
      <c r="H9" s="6">
        <v>48.42746890201823</v>
      </c>
      <c r="I9" s="6">
        <v>90.76943890036829</v>
      </c>
      <c r="L9" s="40">
        <v>6.203515522633693</v>
      </c>
      <c r="M9" s="40"/>
    </row>
    <row r="10" spans="1:13" ht="15">
      <c r="A10" s="10">
        <v>1737</v>
      </c>
      <c r="G10" s="6">
        <v>80.8471934925179</v>
      </c>
      <c r="H10" s="6">
        <v>44.55327138985677</v>
      </c>
      <c r="I10" s="6">
        <v>91.57541599493705</v>
      </c>
      <c r="L10" s="40"/>
      <c r="M10" s="40"/>
    </row>
    <row r="11" spans="1:13" ht="15">
      <c r="A11" s="10">
        <v>1738</v>
      </c>
      <c r="G11" s="6">
        <v>82.25016871558257</v>
      </c>
      <c r="H11" s="6">
        <v>47.73632986527318</v>
      </c>
      <c r="I11" s="6">
        <v>90.0066088683975</v>
      </c>
      <c r="L11" s="40"/>
      <c r="M11" s="40"/>
    </row>
    <row r="12" spans="1:13" ht="15">
      <c r="A12" s="10">
        <v>1739</v>
      </c>
      <c r="C12" s="6">
        <v>0.032</v>
      </c>
      <c r="G12" s="6">
        <v>83.53320719562166</v>
      </c>
      <c r="H12" s="6">
        <v>49.262794548713806</v>
      </c>
      <c r="I12" s="6">
        <v>90.9250436527689</v>
      </c>
      <c r="L12" s="40">
        <v>6.414606576178057</v>
      </c>
      <c r="M12" s="40"/>
    </row>
    <row r="13" spans="1:13" ht="15">
      <c r="A13" s="10">
        <v>1740</v>
      </c>
      <c r="C13" s="6">
        <v>0.031</v>
      </c>
      <c r="G13" s="6">
        <v>77.6947394493875</v>
      </c>
      <c r="H13" s="6">
        <v>48.18862095467765</v>
      </c>
      <c r="I13" s="6">
        <v>90.15960698934913</v>
      </c>
      <c r="L13" s="40">
        <v>6.1618373788439404</v>
      </c>
      <c r="M13" s="40"/>
    </row>
    <row r="14" spans="1:13" ht="15">
      <c r="A14" s="10">
        <v>1741</v>
      </c>
      <c r="C14" s="6">
        <v>0.033</v>
      </c>
      <c r="G14" s="6">
        <v>80.23568540170143</v>
      </c>
      <c r="H14" s="6">
        <v>45.501523131926106</v>
      </c>
      <c r="I14" s="6">
        <v>89.91215569473839</v>
      </c>
      <c r="L14" s="40">
        <v>6.5413724683665135</v>
      </c>
      <c r="M14" s="40"/>
    </row>
    <row r="15" spans="1:13" ht="15">
      <c r="A15" s="10">
        <v>1742</v>
      </c>
      <c r="C15" s="6">
        <v>0.043</v>
      </c>
      <c r="G15" s="6">
        <v>80.16061782989703</v>
      </c>
      <c r="H15" s="6">
        <v>40.138082333204295</v>
      </c>
      <c r="I15" s="6">
        <v>91.86241523681808</v>
      </c>
      <c r="L15" s="40">
        <v>8.708489726808741</v>
      </c>
      <c r="M15" s="40"/>
    </row>
    <row r="16" spans="1:14" ht="15">
      <c r="A16" s="10">
        <v>1743</v>
      </c>
      <c r="C16" s="6">
        <v>0.033</v>
      </c>
      <c r="E16" s="6">
        <v>0.1</v>
      </c>
      <c r="G16" s="6">
        <v>80.84132564569742</v>
      </c>
      <c r="H16" s="6">
        <v>43.1016091922614</v>
      </c>
      <c r="I16" s="6">
        <v>91.86241523681808</v>
      </c>
      <c r="L16" s="40">
        <v>6.683259557783454</v>
      </c>
      <c r="M16" s="40"/>
      <c r="N16" s="40">
        <v>2.426755831267979</v>
      </c>
    </row>
    <row r="17" spans="1:14" ht="15">
      <c r="A17" s="10">
        <v>1744</v>
      </c>
      <c r="C17" s="6">
        <v>0.033</v>
      </c>
      <c r="G17" s="6">
        <v>79.87892891182008</v>
      </c>
      <c r="H17" s="6">
        <v>54.06950411390385</v>
      </c>
      <c r="I17" s="6">
        <v>91.38757669399567</v>
      </c>
      <c r="L17" s="40">
        <v>6.648713664106037</v>
      </c>
      <c r="M17" s="40"/>
      <c r="N17" s="40"/>
    </row>
    <row r="18" spans="1:14" ht="15">
      <c r="A18" s="10">
        <v>1745</v>
      </c>
      <c r="G18" s="6">
        <v>79.5594131961728</v>
      </c>
      <c r="H18" s="6">
        <v>55.69158923732096</v>
      </c>
      <c r="I18" s="6">
        <v>87.26353688079122</v>
      </c>
      <c r="L18" s="40"/>
      <c r="M18" s="40"/>
      <c r="N18" s="40"/>
    </row>
    <row r="19" spans="1:14" ht="15">
      <c r="A19" s="10">
        <v>1746</v>
      </c>
      <c r="G19" s="6">
        <v>80.84132564569742</v>
      </c>
      <c r="H19" s="6">
        <v>53.89421709713162</v>
      </c>
      <c r="I19" s="6">
        <v>83.23358128429378</v>
      </c>
      <c r="L19" s="40"/>
      <c r="M19" s="40"/>
      <c r="N19" s="40"/>
    </row>
    <row r="20" spans="1:14" ht="15">
      <c r="A20" s="10">
        <v>1747</v>
      </c>
      <c r="G20" s="6">
        <v>79.09613582917336</v>
      </c>
      <c r="H20" s="6">
        <v>51.368896589328926</v>
      </c>
      <c r="I20" s="6">
        <v>82.0683602082537</v>
      </c>
      <c r="L20" s="40"/>
      <c r="M20" s="40"/>
      <c r="N20" s="40"/>
    </row>
    <row r="21" spans="1:14" ht="15">
      <c r="A21" s="10">
        <v>1748</v>
      </c>
      <c r="G21" s="6">
        <v>79.01197309685885</v>
      </c>
      <c r="H21" s="6">
        <v>55.30171216654681</v>
      </c>
      <c r="I21" s="6">
        <v>83.87919156159494</v>
      </c>
      <c r="L21" s="40"/>
      <c r="M21" s="40"/>
      <c r="N21" s="40"/>
    </row>
    <row r="22" spans="1:14" ht="15">
      <c r="A22" s="10">
        <v>1749</v>
      </c>
      <c r="C22" s="6">
        <v>0.096</v>
      </c>
      <c r="G22" s="6">
        <v>82.20767471742705</v>
      </c>
      <c r="H22" s="6">
        <v>60.20712349980644</v>
      </c>
      <c r="I22" s="6">
        <v>90.31312614501088</v>
      </c>
      <c r="L22" s="40">
        <v>19.114310522544688</v>
      </c>
      <c r="M22" s="40"/>
      <c r="N22" s="40"/>
    </row>
    <row r="23" spans="1:14" ht="15">
      <c r="A23" s="10">
        <v>1750</v>
      </c>
      <c r="G23" s="6">
        <v>85.67936805741687</v>
      </c>
      <c r="H23" s="6">
        <v>62.715753645631715</v>
      </c>
      <c r="I23" s="6">
        <v>88.65969790228601</v>
      </c>
      <c r="L23" s="40"/>
      <c r="M23" s="40"/>
      <c r="N23" s="40"/>
    </row>
    <row r="24" spans="1:14" ht="15">
      <c r="A24" s="10">
        <v>1751</v>
      </c>
      <c r="C24" s="6">
        <v>0.104</v>
      </c>
      <c r="E24" s="6">
        <v>0.052</v>
      </c>
      <c r="G24" s="6">
        <v>79.5594131961728</v>
      </c>
      <c r="H24" s="6">
        <v>66.76447789644662</v>
      </c>
      <c r="I24" s="6">
        <v>86.43735718969572</v>
      </c>
      <c r="L24" s="40">
        <v>19.818525866373495</v>
      </c>
      <c r="M24" s="40"/>
      <c r="N24" s="40">
        <v>1.1873890669055256</v>
      </c>
    </row>
    <row r="25" spans="1:14" ht="15">
      <c r="A25" s="10">
        <v>1752</v>
      </c>
      <c r="C25" s="6">
        <v>0.141</v>
      </c>
      <c r="E25" s="6">
        <v>0.063</v>
      </c>
      <c r="G25" s="6">
        <v>74.25545231642795</v>
      </c>
      <c r="H25" s="6">
        <v>70.71947839659805</v>
      </c>
      <c r="I25" s="6">
        <v>85.8974153425171</v>
      </c>
      <c r="L25" s="40">
        <v>26.70150480234333</v>
      </c>
      <c r="M25" s="40"/>
      <c r="N25" s="40">
        <v>1.4295813299990958</v>
      </c>
    </row>
    <row r="26" spans="1:14" ht="15">
      <c r="A26" s="10">
        <v>1753</v>
      </c>
      <c r="G26" s="6">
        <v>72.9042927573255</v>
      </c>
      <c r="H26" s="6">
        <v>73.11966026038331</v>
      </c>
      <c r="I26" s="6">
        <v>86.12323395549517</v>
      </c>
      <c r="L26" s="40"/>
      <c r="M26" s="40"/>
      <c r="N26" s="40"/>
    </row>
    <row r="27" spans="1:14" ht="15">
      <c r="A27" s="10">
        <v>1754</v>
      </c>
      <c r="G27" s="6">
        <v>70.99896639128119</v>
      </c>
      <c r="H27" s="6">
        <v>70.71947839659805</v>
      </c>
      <c r="I27" s="6">
        <v>87.73783259128942</v>
      </c>
      <c r="L27" s="40"/>
      <c r="M27" s="40"/>
      <c r="N27" s="40"/>
    </row>
    <row r="28" spans="1:14" ht="15">
      <c r="A28" s="10">
        <v>1755</v>
      </c>
      <c r="C28" s="6">
        <v>0.045</v>
      </c>
      <c r="G28" s="6">
        <v>70.77340098782686</v>
      </c>
      <c r="H28" s="6">
        <v>68.36679258202918</v>
      </c>
      <c r="I28" s="6">
        <v>86.51120658224615</v>
      </c>
      <c r="L28" s="40">
        <v>8.582650182325617</v>
      </c>
      <c r="M28" s="40"/>
      <c r="N28" s="40"/>
    </row>
    <row r="29" spans="1:14" ht="15">
      <c r="A29" s="10">
        <v>1756</v>
      </c>
      <c r="C29" s="6">
        <v>0.069</v>
      </c>
      <c r="E29" s="6">
        <v>0.168</v>
      </c>
      <c r="G29" s="6">
        <v>73.67099575014348</v>
      </c>
      <c r="H29" s="6">
        <v>67.96215661397396</v>
      </c>
      <c r="I29" s="6">
        <v>87.2293668060474</v>
      </c>
      <c r="L29" s="40">
        <v>13.269309970716442</v>
      </c>
      <c r="M29" s="40"/>
      <c r="N29" s="40">
        <v>3.8713302751138485</v>
      </c>
    </row>
    <row r="30" spans="1:14" ht="15">
      <c r="A30" s="10">
        <v>1757</v>
      </c>
      <c r="C30" s="6">
        <v>0.029</v>
      </c>
      <c r="E30" s="6">
        <v>0.133</v>
      </c>
      <c r="G30" s="6">
        <v>76.81598515492546</v>
      </c>
      <c r="H30" s="6">
        <v>67.73896398141575</v>
      </c>
      <c r="I30" s="6">
        <v>81.5814681569193</v>
      </c>
      <c r="L30" s="40">
        <v>5.215861409093367</v>
      </c>
      <c r="M30" s="40"/>
      <c r="N30" s="40">
        <v>2.866364258696642</v>
      </c>
    </row>
    <row r="31" spans="1:14" ht="15">
      <c r="A31" s="10">
        <v>1758</v>
      </c>
      <c r="C31" s="6">
        <v>0.03</v>
      </c>
      <c r="E31" s="6">
        <v>0.167</v>
      </c>
      <c r="G31" s="6">
        <v>70.71947839659805</v>
      </c>
      <c r="H31" s="6">
        <v>70.73744346160416</v>
      </c>
      <c r="I31" s="6">
        <v>80.15484921894208</v>
      </c>
      <c r="L31" s="40">
        <v>5.301363514557777</v>
      </c>
      <c r="M31" s="40"/>
      <c r="N31" s="40">
        <v>3.5361810692564397</v>
      </c>
    </row>
    <row r="32" spans="1:14" ht="15">
      <c r="A32" s="10">
        <v>1759</v>
      </c>
      <c r="C32" s="6">
        <v>0.034</v>
      </c>
      <c r="G32" s="6">
        <v>67.50495665129813</v>
      </c>
      <c r="H32" s="6">
        <v>74.25545231642795</v>
      </c>
      <c r="I32" s="6">
        <v>79.95920924238472</v>
      </c>
      <c r="L32" s="40">
        <v>5.993547287729184</v>
      </c>
      <c r="M32" s="40"/>
      <c r="N32" s="40"/>
    </row>
    <row r="33" spans="1:14" ht="15">
      <c r="A33" s="10">
        <v>1760</v>
      </c>
      <c r="C33" s="6">
        <v>0.038</v>
      </c>
      <c r="G33" s="6">
        <v>70.22013521286213</v>
      </c>
      <c r="H33" s="6">
        <v>75.51401930484198</v>
      </c>
      <c r="I33" s="6">
        <v>78.61047249251318</v>
      </c>
      <c r="L33" s="40">
        <v>6.585678596784543</v>
      </c>
      <c r="M33" s="40"/>
      <c r="N33" s="40"/>
    </row>
    <row r="34" spans="1:14" ht="15">
      <c r="A34" s="10">
        <v>1761</v>
      </c>
      <c r="C34" s="6">
        <v>0.037</v>
      </c>
      <c r="G34" s="6">
        <v>65.8682309134488</v>
      </c>
      <c r="H34" s="6">
        <v>74.87944771404499</v>
      </c>
      <c r="I34" s="6">
        <v>77.8685531841736</v>
      </c>
      <c r="L34" s="40">
        <v>6.351851821720989</v>
      </c>
      <c r="M34" s="40"/>
      <c r="N34" s="40"/>
    </row>
    <row r="35" spans="1:14" ht="15">
      <c r="A35" s="10">
        <v>1762</v>
      </c>
      <c r="G35" s="6">
        <v>64.5699585360243</v>
      </c>
      <c r="H35" s="6">
        <v>76.81598515492546</v>
      </c>
      <c r="I35" s="6">
        <v>72.87567290934436</v>
      </c>
      <c r="L35" s="40"/>
      <c r="M35" s="40"/>
      <c r="N35" s="40"/>
    </row>
    <row r="36" spans="1:14" ht="15">
      <c r="A36" s="10">
        <v>1763</v>
      </c>
      <c r="G36" s="6">
        <v>66.5848747457209</v>
      </c>
      <c r="H36" s="6">
        <v>79.5594131961728</v>
      </c>
      <c r="I36" s="6">
        <v>69.55797069546114</v>
      </c>
      <c r="L36" s="40"/>
      <c r="M36" s="40"/>
      <c r="N36" s="40"/>
    </row>
    <row r="37" spans="1:14" ht="15">
      <c r="A37" s="10">
        <v>1764</v>
      </c>
      <c r="G37" s="6">
        <v>66.86869092552196</v>
      </c>
      <c r="H37" s="6">
        <v>79.5594131961728</v>
      </c>
      <c r="I37" s="6">
        <v>69.36736530774238</v>
      </c>
      <c r="L37" s="40"/>
      <c r="M37" s="40"/>
      <c r="N37" s="40"/>
    </row>
    <row r="38" spans="1:14" ht="15">
      <c r="A38" s="10">
        <v>1765</v>
      </c>
      <c r="G38" s="6">
        <v>66.87270561637963</v>
      </c>
      <c r="I38" s="6">
        <v>69.17780167358669</v>
      </c>
      <c r="L38" s="40"/>
      <c r="M38" s="40"/>
      <c r="N38" s="40"/>
    </row>
    <row r="39" spans="1:14" ht="15">
      <c r="A39" s="10">
        <v>1766</v>
      </c>
      <c r="E39" s="6">
        <v>0.073</v>
      </c>
      <c r="G39" s="6">
        <v>68.06182613788079</v>
      </c>
      <c r="I39" s="6">
        <v>86.59864599179126</v>
      </c>
      <c r="L39" s="40"/>
      <c r="M39" s="40"/>
      <c r="N39" s="40">
        <v>1.6700219679296142</v>
      </c>
    </row>
    <row r="40" spans="1:14" ht="15">
      <c r="A40" s="10">
        <v>1767</v>
      </c>
      <c r="C40" s="6">
        <v>0.032</v>
      </c>
      <c r="E40" s="6">
        <v>0.067</v>
      </c>
      <c r="G40" s="6">
        <v>67.92899827690549</v>
      </c>
      <c r="I40" s="6">
        <v>88.7515366331808</v>
      </c>
      <c r="L40" s="40">
        <v>6.261269367185753</v>
      </c>
      <c r="M40" s="40"/>
      <c r="N40" s="40">
        <v>1.570865154124561</v>
      </c>
    </row>
    <row r="41" spans="1:14" ht="15">
      <c r="A41" s="10">
        <v>1768</v>
      </c>
      <c r="C41" s="6">
        <v>0.023</v>
      </c>
      <c r="G41" s="6">
        <v>67.5295128377846</v>
      </c>
      <c r="I41" s="6">
        <v>89.09228801363136</v>
      </c>
      <c r="L41" s="40">
        <v>4.517565696583967</v>
      </c>
      <c r="M41" s="40"/>
      <c r="N41" s="40"/>
    </row>
    <row r="42" spans="1:14" ht="15">
      <c r="A42" s="10">
        <v>1769</v>
      </c>
      <c r="G42" s="6">
        <v>69.05342744863107</v>
      </c>
      <c r="I42" s="6">
        <v>91.52274320019878</v>
      </c>
      <c r="L42" s="40"/>
      <c r="M42" s="40"/>
      <c r="N42" s="40"/>
    </row>
    <row r="43" spans="1:14" ht="15">
      <c r="A43" s="10">
        <v>1770</v>
      </c>
      <c r="C43" s="6">
        <v>0.03</v>
      </c>
      <c r="G43" s="6">
        <v>73.74415947738474</v>
      </c>
      <c r="I43" s="6">
        <v>94.27268597091994</v>
      </c>
      <c r="L43" s="40">
        <v>6.235103461556909</v>
      </c>
      <c r="M43" s="40"/>
      <c r="N43" s="40"/>
    </row>
    <row r="44" spans="1:14" ht="15">
      <c r="A44" s="10">
        <v>1771</v>
      </c>
      <c r="C44" s="6">
        <v>0.031</v>
      </c>
      <c r="E44" s="6">
        <v>0.133</v>
      </c>
      <c r="G44" s="6">
        <v>69.84147132846873</v>
      </c>
      <c r="I44" s="6">
        <v>91.48515685802211</v>
      </c>
      <c r="L44" s="40">
        <v>6.252430306220784</v>
      </c>
      <c r="M44" s="40"/>
      <c r="N44" s="40">
        <v>3.214330285337597</v>
      </c>
    </row>
    <row r="45" spans="1:14" ht="15">
      <c r="A45" s="10">
        <v>1772</v>
      </c>
      <c r="C45" s="6">
        <v>0.024</v>
      </c>
      <c r="G45" s="6">
        <v>73.33630397329597</v>
      </c>
      <c r="I45" s="6">
        <v>90.34242718358497</v>
      </c>
      <c r="L45" s="40">
        <v>4.78012798431632</v>
      </c>
      <c r="M45" s="40"/>
      <c r="N45" s="40"/>
    </row>
    <row r="46" spans="1:14" ht="15">
      <c r="A46" s="10">
        <v>1773</v>
      </c>
      <c r="G46" s="6">
        <v>67.6361297514221</v>
      </c>
      <c r="I46" s="6">
        <v>85.48210166895005</v>
      </c>
      <c r="L46" s="40"/>
      <c r="M46" s="40"/>
      <c r="N46" s="40"/>
    </row>
    <row r="47" spans="1:14" ht="15">
      <c r="A47" s="10">
        <v>1774</v>
      </c>
      <c r="C47" s="6">
        <v>0.039</v>
      </c>
      <c r="E47" s="6">
        <v>0.1</v>
      </c>
      <c r="G47" s="6">
        <v>66.63666076855634</v>
      </c>
      <c r="I47" s="6">
        <v>84.97343490589098</v>
      </c>
      <c r="L47" s="40">
        <v>7.306078091072882</v>
      </c>
      <c r="M47" s="40"/>
      <c r="N47" s="40">
        <v>2.244767657470571</v>
      </c>
    </row>
    <row r="48" spans="1:14" ht="15">
      <c r="A48" s="10">
        <v>1775</v>
      </c>
      <c r="E48" s="6">
        <v>0.125</v>
      </c>
      <c r="G48" s="6">
        <v>71.03066033712258</v>
      </c>
      <c r="I48" s="6">
        <v>90.66599794435648</v>
      </c>
      <c r="L48" s="40"/>
      <c r="M48" s="40"/>
      <c r="N48" s="40">
        <v>2.993937164644307</v>
      </c>
    </row>
    <row r="49" spans="1:14" ht="15">
      <c r="A49" s="10">
        <v>1776</v>
      </c>
      <c r="G49" s="6">
        <v>65.51951674978936</v>
      </c>
      <c r="I49" s="6">
        <v>84.68271761167941</v>
      </c>
      <c r="L49" s="40"/>
      <c r="M49" s="40"/>
      <c r="N49" s="40"/>
    </row>
    <row r="50" spans="1:14" ht="15">
      <c r="A50" s="10">
        <v>1777</v>
      </c>
      <c r="E50" s="6">
        <v>2.35</v>
      </c>
      <c r="I50" s="6">
        <v>86.51120658224615</v>
      </c>
      <c r="L50" s="40"/>
      <c r="M50" s="40"/>
      <c r="N50" s="40">
        <v>53.70669822694522</v>
      </c>
    </row>
    <row r="51" spans="1:14" ht="15">
      <c r="A51" s="10">
        <v>1778</v>
      </c>
      <c r="I51" s="6">
        <v>83.19627911162378</v>
      </c>
      <c r="L51" s="40"/>
      <c r="M51" s="40"/>
      <c r="N51" s="40"/>
    </row>
    <row r="52" spans="1:14" ht="15">
      <c r="A52" s="10">
        <v>1779</v>
      </c>
      <c r="L52" s="40"/>
      <c r="M52" s="40"/>
      <c r="N52" s="40"/>
    </row>
    <row r="53" spans="1:14" ht="15">
      <c r="A53" s="10">
        <v>1780</v>
      </c>
      <c r="C53" s="6">
        <v>4.25</v>
      </c>
      <c r="L53" s="40"/>
      <c r="M53" s="40"/>
      <c r="N53" s="40"/>
    </row>
    <row r="54" spans="1:14" ht="15">
      <c r="A54" s="10">
        <v>1781</v>
      </c>
      <c r="L54" s="40"/>
      <c r="M54" s="40"/>
      <c r="N54" s="40"/>
    </row>
    <row r="55" spans="1:14" ht="15">
      <c r="A55" s="10">
        <v>1782</v>
      </c>
      <c r="I55" s="6">
        <v>83.53947234279</v>
      </c>
      <c r="L55" s="40"/>
      <c r="M55" s="40"/>
      <c r="N55" s="40"/>
    </row>
    <row r="56" spans="1:14" ht="15">
      <c r="A56" s="10">
        <v>1783</v>
      </c>
      <c r="C56" s="6">
        <v>0.088</v>
      </c>
      <c r="E56" s="6">
        <v>0.611</v>
      </c>
      <c r="L56" s="40"/>
      <c r="M56" s="40"/>
      <c r="N56" s="40"/>
    </row>
    <row r="57" spans="1:14" ht="15">
      <c r="A57" s="10">
        <v>1784</v>
      </c>
      <c r="C57" s="6">
        <v>0.05</v>
      </c>
      <c r="D57" s="6">
        <v>0.109</v>
      </c>
      <c r="G57" s="6">
        <v>65.51951674978936</v>
      </c>
      <c r="I57" s="6">
        <v>83.53947234279</v>
      </c>
      <c r="L57" s="40">
        <v>9.208698642252918</v>
      </c>
      <c r="M57" s="40">
        <v>20.074963040111356</v>
      </c>
      <c r="N57" s="40"/>
    </row>
    <row r="58" spans="1:14" ht="15">
      <c r="A58" s="10">
        <v>1785</v>
      </c>
      <c r="C58" s="6">
        <v>0.043</v>
      </c>
      <c r="D58" s="6">
        <v>0.111</v>
      </c>
      <c r="E58" s="6">
        <v>0.188</v>
      </c>
      <c r="L58" s="40"/>
      <c r="M58" s="40"/>
      <c r="N58" s="40"/>
    </row>
    <row r="59" spans="1:14" ht="15">
      <c r="A59" s="10">
        <v>1786</v>
      </c>
      <c r="C59" s="6">
        <v>0.073</v>
      </c>
      <c r="D59" s="6">
        <v>0.139</v>
      </c>
      <c r="E59" s="6">
        <v>0.241</v>
      </c>
      <c r="I59" s="6">
        <v>85.67936805741687</v>
      </c>
      <c r="L59" s="40">
        <v>13.789091179680836</v>
      </c>
      <c r="M59" s="40">
        <v>26.25594073939228</v>
      </c>
      <c r="N59" s="40">
        <v>5.454833756495342</v>
      </c>
    </row>
    <row r="60" spans="1:14" ht="15">
      <c r="A60" s="10">
        <v>1787</v>
      </c>
      <c r="G60" s="6">
        <v>65.51951674978936</v>
      </c>
      <c r="I60" s="6">
        <v>79.5594131961728</v>
      </c>
      <c r="L60" s="40"/>
      <c r="M60" s="40"/>
      <c r="N60" s="40"/>
    </row>
    <row r="61" spans="1:14" ht="15">
      <c r="A61" s="10">
        <v>1788</v>
      </c>
      <c r="C61" s="6">
        <v>0.048</v>
      </c>
      <c r="I61" s="46">
        <v>89.10654277971354</v>
      </c>
      <c r="L61" s="40">
        <v>9.429471666981746</v>
      </c>
      <c r="M61" s="40"/>
      <c r="N61" s="40"/>
    </row>
    <row r="62" spans="1:14" ht="15">
      <c r="A62" s="10">
        <v>1789</v>
      </c>
      <c r="I62" s="6">
        <v>89.26457826548128</v>
      </c>
      <c r="L62" s="40"/>
      <c r="M62" s="40"/>
      <c r="N62" s="40"/>
    </row>
    <row r="63" spans="1:14" ht="15">
      <c r="A63" s="10">
        <v>1790</v>
      </c>
      <c r="I63" s="6">
        <v>89.42053412370505</v>
      </c>
      <c r="L63" s="40"/>
      <c r="M63" s="40"/>
      <c r="N63" s="40"/>
    </row>
    <row r="64" spans="1:14" ht="15">
      <c r="A64" s="10">
        <v>1791</v>
      </c>
      <c r="I64" s="6">
        <v>89.57648998192882</v>
      </c>
      <c r="L64" s="40"/>
      <c r="M64" s="40"/>
      <c r="N64" s="40"/>
    </row>
    <row r="65" spans="1:14" ht="15">
      <c r="A65" s="10">
        <v>1792</v>
      </c>
      <c r="I65" s="6">
        <v>89.7324458401526</v>
      </c>
      <c r="L65" s="40"/>
      <c r="M65" s="40"/>
      <c r="N65" s="40"/>
    </row>
    <row r="66" spans="1:14" ht="15">
      <c r="A66" s="10">
        <v>1793</v>
      </c>
      <c r="I66" s="6">
        <v>89.88840169837636</v>
      </c>
      <c r="L66" s="40"/>
      <c r="M66" s="40"/>
      <c r="N66" s="40"/>
    </row>
    <row r="67" spans="1:14" ht="15">
      <c r="A67" s="10">
        <v>1794</v>
      </c>
      <c r="I67" s="6">
        <v>90.04435755660013</v>
      </c>
      <c r="L67" s="40"/>
      <c r="M67" s="40"/>
      <c r="N67" s="40"/>
    </row>
    <row r="68" spans="1:14" ht="15">
      <c r="A68" s="10">
        <v>1795</v>
      </c>
      <c r="C68" s="6">
        <v>0.052</v>
      </c>
      <c r="E68" s="6">
        <v>0.209</v>
      </c>
      <c r="I68" s="6">
        <v>90.2003134148239</v>
      </c>
      <c r="L68" s="40">
        <v>10.34065190496008</v>
      </c>
      <c r="M68" s="40"/>
      <c r="N68" s="40">
        <v>4.980151504120619</v>
      </c>
    </row>
    <row r="69" spans="1:14" ht="15">
      <c r="A69" s="10">
        <v>1796</v>
      </c>
      <c r="C69" s="6">
        <v>0.052</v>
      </c>
      <c r="I69" s="6">
        <v>90.35626927304767</v>
      </c>
      <c r="L69" s="40">
        <v>10.358530836655303</v>
      </c>
      <c r="M69" s="40"/>
      <c r="N69" s="40"/>
    </row>
    <row r="70" spans="1:14" ht="15">
      <c r="A70" s="10">
        <v>1797</v>
      </c>
      <c r="C70" s="6">
        <v>0.054</v>
      </c>
      <c r="I70" s="6">
        <v>90.51222513127144</v>
      </c>
      <c r="L70" s="40">
        <v>10.775502451748622</v>
      </c>
      <c r="M70" s="40"/>
      <c r="N70" s="40"/>
    </row>
    <row r="71" spans="1:14" ht="15">
      <c r="A71" s="10">
        <v>1798</v>
      </c>
      <c r="C71" s="6">
        <v>0.054</v>
      </c>
      <c r="E71" s="6">
        <v>0.364</v>
      </c>
      <c r="I71" s="6">
        <v>90.66818098949521</v>
      </c>
      <c r="L71" s="40">
        <v>10.794069034662893</v>
      </c>
      <c r="M71" s="40"/>
      <c r="N71" s="40">
        <v>8.718554942721049</v>
      </c>
    </row>
    <row r="72" spans="1:14" ht="15">
      <c r="A72" s="10">
        <v>1799</v>
      </c>
      <c r="C72" s="6">
        <v>0.054</v>
      </c>
      <c r="E72" s="6">
        <v>0.352</v>
      </c>
      <c r="I72" s="6">
        <v>90.82413684771896</v>
      </c>
      <c r="L72" s="40">
        <v>10.812635617577161</v>
      </c>
      <c r="M72" s="40"/>
      <c r="N72" s="40">
        <v>8.445632210703511</v>
      </c>
    </row>
    <row r="73" spans="1:14" ht="15">
      <c r="A73" s="10">
        <v>1800</v>
      </c>
      <c r="C73" s="6">
        <v>0.05</v>
      </c>
      <c r="I73" s="6">
        <v>90.96292954148252</v>
      </c>
      <c r="L73" s="40">
        <v>10.026999001464155</v>
      </c>
      <c r="M73" s="40"/>
      <c r="N73" s="40"/>
    </row>
    <row r="74" spans="1:14" ht="15">
      <c r="A74" s="10">
        <v>1801</v>
      </c>
      <c r="I74" s="6">
        <v>89.74247343582202</v>
      </c>
      <c r="L74" s="40"/>
      <c r="M74" s="40"/>
      <c r="N74" s="40"/>
    </row>
    <row r="75" spans="1:14" ht="15">
      <c r="A75" s="10">
        <v>1802</v>
      </c>
      <c r="C75" s="6">
        <v>0.056</v>
      </c>
      <c r="I75" s="6">
        <v>88.5539988651025</v>
      </c>
      <c r="L75" s="40">
        <v>10.93283347614749</v>
      </c>
      <c r="M75" s="40"/>
      <c r="N75" s="40"/>
    </row>
    <row r="76" spans="1:14" ht="15">
      <c r="A76" s="10">
        <v>1803</v>
      </c>
      <c r="E76" s="6">
        <v>0.284</v>
      </c>
      <c r="I76" s="6">
        <v>89.33432119734186</v>
      </c>
      <c r="L76" s="40"/>
      <c r="M76" s="40"/>
      <c r="N76" s="40">
        <v>6.702316061722694</v>
      </c>
    </row>
    <row r="77" spans="1:14" ht="15">
      <c r="A77" s="10">
        <v>1804</v>
      </c>
      <c r="I77" s="6">
        <v>89.33432119734186</v>
      </c>
      <c r="L77" s="40"/>
      <c r="M77" s="40"/>
      <c r="N77" s="40"/>
    </row>
    <row r="78" spans="1:14" ht="15">
      <c r="A78" s="10">
        <v>1805</v>
      </c>
      <c r="C78" s="6">
        <v>0.088</v>
      </c>
      <c r="E78" s="6">
        <v>0.518</v>
      </c>
      <c r="I78" s="6">
        <v>91.81365526504491</v>
      </c>
      <c r="L78" s="40">
        <v>17.812565672355987</v>
      </c>
      <c r="M78" s="40"/>
      <c r="N78" s="40">
        <v>12.563922815896145</v>
      </c>
    </row>
    <row r="79" spans="1:14" ht="15">
      <c r="A79" s="10">
        <v>1806</v>
      </c>
      <c r="D79" s="6">
        <v>0.277</v>
      </c>
      <c r="E79" s="6">
        <v>0.448</v>
      </c>
      <c r="I79" s="6">
        <v>90.1543723385682</v>
      </c>
      <c r="L79" s="40"/>
      <c r="M79" s="40">
        <v>55.055801798503914</v>
      </c>
      <c r="N79" s="40">
        <v>10.669720190119552</v>
      </c>
    </row>
    <row r="80" spans="1:14" ht="15">
      <c r="A80" s="10">
        <v>1807</v>
      </c>
      <c r="I80" s="6">
        <v>89.33432119734186</v>
      </c>
      <c r="L80" s="40"/>
      <c r="M80" s="40"/>
      <c r="N80" s="40"/>
    </row>
    <row r="81" spans="1:14" ht="15">
      <c r="A81" s="10">
        <v>1808</v>
      </c>
      <c r="I81" s="6">
        <v>93.09186669794096</v>
      </c>
      <c r="L81" s="40"/>
      <c r="M81" s="40"/>
      <c r="N81" s="40"/>
    </row>
    <row r="82" spans="1:14" ht="15">
      <c r="A82" s="10">
        <v>1809</v>
      </c>
      <c r="I82" s="6">
        <v>92.68007725516034</v>
      </c>
      <c r="L82" s="40"/>
      <c r="M82" s="40"/>
      <c r="N82" s="40"/>
    </row>
    <row r="83" spans="1:14" ht="15">
      <c r="A83" s="10">
        <v>1810</v>
      </c>
      <c r="I83" s="6">
        <v>91.81365526504491</v>
      </c>
      <c r="L83" s="40"/>
      <c r="M83" s="40"/>
      <c r="N83" s="40"/>
    </row>
    <row r="84" spans="1:14" ht="15">
      <c r="A84" s="10">
        <v>1811</v>
      </c>
      <c r="I84" s="6">
        <v>90.1543723385682</v>
      </c>
      <c r="L84" s="40"/>
      <c r="M84" s="40"/>
      <c r="N84" s="40"/>
    </row>
    <row r="85" spans="1:14" ht="15">
      <c r="A85" s="10">
        <v>1812</v>
      </c>
      <c r="I85" s="6">
        <v>93.5351613012645</v>
      </c>
      <c r="L85" s="40"/>
      <c r="M85" s="40"/>
      <c r="N85" s="40"/>
    </row>
    <row r="86" spans="1:14" ht="15">
      <c r="A86" s="10">
        <v>1813</v>
      </c>
      <c r="I86" s="6">
        <v>94.43453785223821</v>
      </c>
      <c r="L86" s="40"/>
      <c r="M86" s="40"/>
      <c r="N86" s="40"/>
    </row>
    <row r="87" spans="1:14" ht="15">
      <c r="A87" s="10">
        <v>1814</v>
      </c>
      <c r="I87" s="6">
        <v>87.37229412628544</v>
      </c>
      <c r="L87" s="40"/>
      <c r="M87" s="40"/>
      <c r="N87" s="40"/>
    </row>
    <row r="88" spans="1:14" ht="15">
      <c r="A88" s="10">
        <v>1815</v>
      </c>
      <c r="I88" s="6">
        <v>88.5539988651025</v>
      </c>
      <c r="L88" s="40"/>
      <c r="M88" s="40"/>
      <c r="N88" s="40"/>
    </row>
    <row r="89" spans="1:14" ht="15">
      <c r="A89" s="10">
        <v>1816</v>
      </c>
      <c r="I89" s="6">
        <v>88.5539988651025</v>
      </c>
      <c r="L89" s="40"/>
      <c r="M89" s="40"/>
      <c r="N89" s="40"/>
    </row>
    <row r="90" spans="1:14" ht="15">
      <c r="A90" s="10">
        <v>1817</v>
      </c>
      <c r="I90" s="6">
        <v>87.76267578113618</v>
      </c>
      <c r="L90" s="40"/>
      <c r="M90" s="40"/>
      <c r="N90" s="40"/>
    </row>
    <row r="91" spans="1:14" ht="15">
      <c r="A91" s="10">
        <v>1818</v>
      </c>
      <c r="I91" s="6">
        <v>89.33432119734186</v>
      </c>
      <c r="L91" s="40"/>
      <c r="M91" s="40"/>
      <c r="N91" s="40"/>
    </row>
    <row r="92" spans="1:14" ht="15">
      <c r="A92" s="10">
        <v>1819</v>
      </c>
      <c r="I92" s="6">
        <v>88.92986473464876</v>
      </c>
      <c r="L92" s="40"/>
      <c r="M92" s="40"/>
      <c r="N92" s="40"/>
    </row>
    <row r="93" spans="1:14" ht="15">
      <c r="A93" s="10">
        <v>1820</v>
      </c>
      <c r="I93" s="6">
        <v>90.57006973263653</v>
      </c>
      <c r="L93" s="40"/>
      <c r="M93" s="40"/>
      <c r="N93" s="40"/>
    </row>
    <row r="94" spans="1:14" ht="15">
      <c r="A94" s="10">
        <v>1821</v>
      </c>
      <c r="I94" s="6">
        <v>92.68007725516034</v>
      </c>
      <c r="L94" s="40"/>
      <c r="M94" s="40"/>
      <c r="N94" s="40"/>
    </row>
    <row r="95" spans="1:14" ht="15">
      <c r="A95" s="10">
        <v>1822</v>
      </c>
      <c r="I95" s="6">
        <v>91.81365526504491</v>
      </c>
      <c r="L95" s="40"/>
      <c r="M95" s="40"/>
      <c r="N95" s="40"/>
    </row>
    <row r="96" spans="1:14" ht="15">
      <c r="A96" s="10">
        <v>1823</v>
      </c>
      <c r="I96" s="6">
        <v>91.81365526504491</v>
      </c>
      <c r="L96" s="40"/>
      <c r="M96" s="40"/>
      <c r="N96" s="40"/>
    </row>
    <row r="97" spans="1:14" ht="15">
      <c r="A97" s="10">
        <v>1824</v>
      </c>
      <c r="E97" s="6">
        <v>0.151</v>
      </c>
      <c r="I97" s="6">
        <v>91.81365526504491</v>
      </c>
      <c r="L97" s="40"/>
      <c r="M97" s="40"/>
      <c r="N97" s="40">
        <v>3.662456264865478</v>
      </c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N31"/>
  <sheetViews>
    <sheetView tabSelected="1" workbookViewId="0" topLeftCell="A1">
      <selection activeCell="J29" sqref="J29"/>
    </sheetView>
  </sheetViews>
  <sheetFormatPr defaultColWidth="11.421875" defaultRowHeight="12.75"/>
  <cols>
    <col min="1" max="5" width="10.8515625" style="6" customWidth="1"/>
    <col min="6" max="6" width="13.28125" style="6" customWidth="1"/>
    <col min="7" max="7" width="10.8515625" style="6" customWidth="1"/>
    <col min="8" max="8" width="2.8515625" style="6" customWidth="1"/>
    <col min="9" max="12" width="10.8515625" style="6" customWidth="1"/>
    <col min="13" max="13" width="13.8515625" style="6" customWidth="1"/>
    <col min="14" max="16384" width="10.8515625" style="6" customWidth="1"/>
  </cols>
  <sheetData>
    <row r="5" spans="1:14" ht="15.75">
      <c r="A5" s="30"/>
      <c r="B5" s="33" t="s">
        <v>78</v>
      </c>
      <c r="C5" s="31"/>
      <c r="D5" s="31"/>
      <c r="E5" s="31"/>
      <c r="F5" s="32"/>
      <c r="G5" s="32"/>
      <c r="H5" s="32"/>
      <c r="I5" s="38" t="s">
        <v>79</v>
      </c>
      <c r="J5" s="32"/>
      <c r="K5" s="32"/>
      <c r="L5" s="32"/>
      <c r="M5" s="32"/>
      <c r="N5" s="32"/>
    </row>
    <row r="6" spans="1:14" ht="15">
      <c r="A6" s="25" t="s">
        <v>54</v>
      </c>
      <c r="B6" s="34" t="s">
        <v>55</v>
      </c>
      <c r="C6" s="34" t="s">
        <v>55</v>
      </c>
      <c r="D6" s="34" t="s">
        <v>55</v>
      </c>
      <c r="E6" s="34" t="s">
        <v>55</v>
      </c>
      <c r="F6" s="34" t="s">
        <v>55</v>
      </c>
      <c r="G6" s="34" t="s">
        <v>55</v>
      </c>
      <c r="I6" s="34" t="s">
        <v>55</v>
      </c>
      <c r="J6" s="34" t="s">
        <v>55</v>
      </c>
      <c r="K6" s="34" t="s">
        <v>55</v>
      </c>
      <c r="L6" s="34" t="s">
        <v>55</v>
      </c>
      <c r="M6" s="34" t="s">
        <v>55</v>
      </c>
      <c r="N6" s="34" t="s">
        <v>55</v>
      </c>
    </row>
    <row r="7" spans="1:14" ht="15">
      <c r="A7" s="25" t="s">
        <v>56</v>
      </c>
      <c r="B7" s="34" t="s">
        <v>92</v>
      </c>
      <c r="C7" s="34" t="s">
        <v>57</v>
      </c>
      <c r="D7" s="34" t="s">
        <v>58</v>
      </c>
      <c r="E7" s="35" t="s">
        <v>92</v>
      </c>
      <c r="F7" s="34" t="s">
        <v>63</v>
      </c>
      <c r="G7" s="34" t="s">
        <v>57</v>
      </c>
      <c r="I7" s="34" t="s">
        <v>92</v>
      </c>
      <c r="J7" s="34" t="s">
        <v>57</v>
      </c>
      <c r="K7" s="34" t="s">
        <v>58</v>
      </c>
      <c r="L7" s="35" t="s">
        <v>92</v>
      </c>
      <c r="M7" s="34" t="s">
        <v>63</v>
      </c>
      <c r="N7" s="34" t="s">
        <v>57</v>
      </c>
    </row>
    <row r="8" spans="1:14" ht="15">
      <c r="A8" s="25" t="s">
        <v>99</v>
      </c>
      <c r="B8" s="34" t="s">
        <v>65</v>
      </c>
      <c r="C8" s="34" t="s">
        <v>65</v>
      </c>
      <c r="D8" s="34" t="s">
        <v>65</v>
      </c>
      <c r="E8" s="34" t="s">
        <v>65</v>
      </c>
      <c r="F8" s="34" t="s">
        <v>65</v>
      </c>
      <c r="G8" s="34" t="s">
        <v>65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</row>
    <row r="9" spans="1:14" ht="15">
      <c r="A9" s="25" t="s">
        <v>64</v>
      </c>
      <c r="B9" s="11" t="s">
        <v>80</v>
      </c>
      <c r="C9" s="11" t="s">
        <v>80</v>
      </c>
      <c r="D9" s="11" t="s">
        <v>80</v>
      </c>
      <c r="E9" s="11" t="s">
        <v>81</v>
      </c>
      <c r="F9" s="11" t="s">
        <v>81</v>
      </c>
      <c r="G9" s="11" t="s">
        <v>81</v>
      </c>
      <c r="I9" s="11" t="s">
        <v>81</v>
      </c>
      <c r="J9" s="11" t="s">
        <v>81</v>
      </c>
      <c r="K9" s="11" t="s">
        <v>81</v>
      </c>
      <c r="L9" s="11" t="s">
        <v>81</v>
      </c>
      <c r="M9" s="11" t="s">
        <v>81</v>
      </c>
      <c r="N9" s="11" t="s">
        <v>81</v>
      </c>
    </row>
    <row r="10" spans="1:7" ht="15">
      <c r="A10" s="6" t="s">
        <v>67</v>
      </c>
      <c r="B10" s="34">
        <v>7.904</v>
      </c>
      <c r="C10" s="34"/>
      <c r="D10" s="36"/>
      <c r="E10" s="36">
        <v>0.298</v>
      </c>
      <c r="F10" s="36">
        <v>0.307</v>
      </c>
      <c r="G10" s="36"/>
    </row>
    <row r="11" spans="1:7" ht="15">
      <c r="A11" s="6" t="s">
        <v>68</v>
      </c>
      <c r="B11" s="34">
        <v>7.54</v>
      </c>
      <c r="C11" s="34"/>
      <c r="D11" s="36"/>
      <c r="E11" s="36">
        <v>0.333</v>
      </c>
      <c r="F11" s="36">
        <v>0.311</v>
      </c>
      <c r="G11" s="36"/>
    </row>
    <row r="12" spans="1:7" ht="15">
      <c r="A12" s="6" t="s">
        <v>69</v>
      </c>
      <c r="B12" s="34">
        <v>6.916</v>
      </c>
      <c r="C12" s="34"/>
      <c r="D12" s="36"/>
      <c r="E12" s="36">
        <v>0.393</v>
      </c>
      <c r="F12" s="36">
        <v>0.371</v>
      </c>
      <c r="G12" s="36"/>
    </row>
    <row r="13" spans="1:7" ht="15">
      <c r="A13" s="6" t="s">
        <v>70</v>
      </c>
      <c r="B13" s="34">
        <v>5.564</v>
      </c>
      <c r="C13" s="34"/>
      <c r="D13" s="36"/>
      <c r="E13" s="36">
        <v>0.316</v>
      </c>
      <c r="F13" s="36">
        <v>0.367</v>
      </c>
      <c r="G13" s="36"/>
    </row>
    <row r="14" spans="1:14" ht="15">
      <c r="A14" s="6" t="s">
        <v>71</v>
      </c>
      <c r="B14" s="34">
        <v>10.738</v>
      </c>
      <c r="C14" s="34"/>
      <c r="D14" s="36">
        <v>9.05</v>
      </c>
      <c r="E14" s="36">
        <v>0.516</v>
      </c>
      <c r="F14" s="36">
        <v>0.408</v>
      </c>
      <c r="G14" s="36">
        <v>0.4</v>
      </c>
      <c r="N14" s="41">
        <v>10.005433938529714</v>
      </c>
    </row>
    <row r="15" spans="1:14" ht="15">
      <c r="A15" s="6" t="s">
        <v>72</v>
      </c>
      <c r="B15" s="34">
        <v>10.036</v>
      </c>
      <c r="C15" s="34">
        <v>9.022</v>
      </c>
      <c r="D15" s="36">
        <v>9.45</v>
      </c>
      <c r="E15" s="36">
        <v>0.442</v>
      </c>
      <c r="F15" s="36">
        <v>0.62</v>
      </c>
      <c r="G15" s="36">
        <v>0.4125</v>
      </c>
      <c r="I15" s="37">
        <v>9.655243750681173</v>
      </c>
      <c r="J15" s="37">
        <v>8.679713941674526</v>
      </c>
      <c r="K15" s="37">
        <v>9.091476030683248</v>
      </c>
      <c r="L15" s="37">
        <v>11.056004502075334</v>
      </c>
      <c r="M15" s="37">
        <v>15.508422604721055</v>
      </c>
      <c r="N15" s="37">
        <v>10.318103749108767</v>
      </c>
    </row>
    <row r="16" spans="1:14" ht="15">
      <c r="A16" s="6" t="s">
        <v>73</v>
      </c>
      <c r="B16" s="34">
        <v>10.66</v>
      </c>
      <c r="C16" s="34">
        <v>9.94</v>
      </c>
      <c r="D16" s="36">
        <v>10.694</v>
      </c>
      <c r="E16" s="36">
        <v>0.41</v>
      </c>
      <c r="F16" s="36">
        <v>0.566</v>
      </c>
      <c r="G16" s="36">
        <v>0.4329</v>
      </c>
      <c r="I16" s="37">
        <v>10.176978551063808</v>
      </c>
      <c r="J16" s="37">
        <v>9.48960288907826</v>
      </c>
      <c r="K16" s="37">
        <v>10.209437957324239</v>
      </c>
      <c r="L16" s="37">
        <v>10.176978551063808</v>
      </c>
      <c r="M16" s="37">
        <v>14.049194780249062</v>
      </c>
      <c r="N16" s="37">
        <v>10.74540003598908</v>
      </c>
    </row>
    <row r="17" spans="1:14" ht="15">
      <c r="A17" s="6" t="s">
        <v>74</v>
      </c>
      <c r="B17" s="34">
        <v>11.206</v>
      </c>
      <c r="C17" s="34">
        <v>9.312</v>
      </c>
      <c r="D17" s="36">
        <v>9.6</v>
      </c>
      <c r="E17" s="36">
        <v>0.402</v>
      </c>
      <c r="F17" s="36">
        <v>0.528</v>
      </c>
      <c r="G17" s="36">
        <v>0.4083</v>
      </c>
      <c r="I17" s="37">
        <v>10.930142982952004</v>
      </c>
      <c r="J17" s="37">
        <v>9.082767397577108</v>
      </c>
      <c r="K17" s="37">
        <v>9.363677729460937</v>
      </c>
      <c r="L17" s="37">
        <v>10.194704127950596</v>
      </c>
      <c r="M17" s="37">
        <v>13.39005915312914</v>
      </c>
      <c r="N17" s="37">
        <v>10.134781322925251</v>
      </c>
    </row>
    <row r="18" spans="1:14" ht="15">
      <c r="A18" s="6" t="s">
        <v>75</v>
      </c>
      <c r="B18" s="34">
        <v>11.336</v>
      </c>
      <c r="C18" s="34"/>
      <c r="D18" s="36">
        <v>10.175</v>
      </c>
      <c r="E18" s="36">
        <v>0.481</v>
      </c>
      <c r="F18" s="36">
        <v>0.5</v>
      </c>
      <c r="G18" s="36"/>
      <c r="I18" s="37">
        <v>11.0112635735186</v>
      </c>
      <c r="J18" s="37"/>
      <c r="K18" s="37">
        <v>9.883522129547616</v>
      </c>
      <c r="L18" s="37">
        <v>12.147747199225794</v>
      </c>
      <c r="M18" s="37">
        <v>12.627595841191054</v>
      </c>
      <c r="N18" s="37"/>
    </row>
    <row r="19" spans="1:14" ht="15">
      <c r="A19" s="6" t="s">
        <v>76</v>
      </c>
      <c r="B19" s="34">
        <v>11.4</v>
      </c>
      <c r="C19" s="34"/>
      <c r="D19" s="36">
        <v>9.55</v>
      </c>
      <c r="E19" s="36">
        <v>0.4</v>
      </c>
      <c r="F19" s="36">
        <v>0.5</v>
      </c>
      <c r="G19" s="36"/>
      <c r="I19" s="37">
        <v>11.129771998562616</v>
      </c>
      <c r="J19" s="37"/>
      <c r="K19" s="37">
        <v>9.32362478826956</v>
      </c>
      <c r="L19" s="37">
        <v>10.153476209215018</v>
      </c>
      <c r="M19" s="37">
        <v>12.691845261518774</v>
      </c>
      <c r="N19" s="37"/>
    </row>
    <row r="20" spans="1:14" ht="15">
      <c r="A20" s="6" t="s">
        <v>77</v>
      </c>
      <c r="B20" s="34"/>
      <c r="C20" s="34"/>
      <c r="D20" s="36">
        <v>10.525</v>
      </c>
      <c r="E20" s="36"/>
      <c r="F20" s="36"/>
      <c r="G20" s="36"/>
      <c r="I20" s="37"/>
      <c r="J20" s="37"/>
      <c r="K20" s="37">
        <v>9.99721194390466</v>
      </c>
      <c r="L20" s="37"/>
      <c r="M20" s="37"/>
      <c r="N20" s="37"/>
    </row>
    <row r="22" ht="15">
      <c r="M22" s="6" t="s">
        <v>39</v>
      </c>
    </row>
    <row r="23" ht="15">
      <c r="M23" s="6" t="s">
        <v>40</v>
      </c>
    </row>
    <row r="24" ht="15">
      <c r="M24" s="6" t="s">
        <v>41</v>
      </c>
    </row>
    <row r="25" ht="15">
      <c r="M25" s="6" t="s">
        <v>42</v>
      </c>
    </row>
    <row r="26" ht="15">
      <c r="M26" s="6" t="s">
        <v>45</v>
      </c>
    </row>
    <row r="27" ht="15">
      <c r="M27" s="6" t="s">
        <v>43</v>
      </c>
    </row>
    <row r="28" ht="15">
      <c r="M28" s="6" t="s">
        <v>44</v>
      </c>
    </row>
    <row r="29" ht="15">
      <c r="M29" s="6" t="s">
        <v>46</v>
      </c>
    </row>
    <row r="30" ht="15">
      <c r="M30" s="6" t="s">
        <v>47</v>
      </c>
    </row>
    <row r="31" ht="15">
      <c r="M31" s="6" t="s">
        <v>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Peter H. Lindert</cp:lastModifiedBy>
  <cp:lastPrinted>2001-10-01T21:46:16Z</cp:lastPrinted>
  <dcterms:created xsi:type="dcterms:W3CDTF">2001-09-30T22:22:17Z</dcterms:created>
  <cp:category/>
  <cp:version/>
  <cp:contentType/>
  <cp:contentStatus/>
</cp:coreProperties>
</file>